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Local Plan 2024 thru 2028\Two Year Plan Mod Jan 2026\"/>
    </mc:Choice>
  </mc:AlternateContent>
  <xr:revisionPtr revIDLastSave="0" documentId="13_ncr:1_{EC50CE3F-94F3-4C09-8D26-B2AD4E1A769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artners" sheetId="1" r:id="rId1"/>
    <sheet name="One-Stop Center Budgets" sheetId="2" r:id="rId2"/>
    <sheet name="Allocation Basis" sheetId="3" r:id="rId3"/>
    <sheet name="FTE Budgeted Costs by Partner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3" l="1"/>
  <c r="O7" i="3"/>
  <c r="N7" i="3"/>
  <c r="M7" i="3"/>
  <c r="L7" i="3"/>
  <c r="Q5" i="2"/>
  <c r="P5" i="2"/>
  <c r="O5" i="2"/>
  <c r="N5" i="2"/>
  <c r="M5" i="2"/>
  <c r="K7" i="3" l="1"/>
  <c r="J7" i="3"/>
  <c r="I7" i="3"/>
  <c r="H7" i="3"/>
  <c r="G7" i="3"/>
  <c r="F7" i="3"/>
  <c r="E7" i="3"/>
  <c r="D7" i="3"/>
  <c r="L5" i="2"/>
  <c r="K5" i="2"/>
  <c r="J5" i="2"/>
  <c r="H5" i="2"/>
  <c r="G5" i="2"/>
  <c r="F5" i="2"/>
  <c r="G18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7" i="2"/>
  <c r="N27" i="4" l="1"/>
  <c r="M27" i="4"/>
  <c r="C17" i="4" l="1"/>
  <c r="C18" i="4"/>
  <c r="C19" i="4"/>
  <c r="C20" i="4"/>
  <c r="C21" i="4"/>
  <c r="C6" i="4"/>
  <c r="C7" i="4"/>
  <c r="C8" i="4"/>
  <c r="C9" i="4"/>
  <c r="C10" i="4"/>
  <c r="C11" i="4"/>
  <c r="C12" i="4"/>
  <c r="C13" i="4"/>
  <c r="C14" i="4"/>
  <c r="C15" i="4"/>
  <c r="C16" i="4"/>
  <c r="C5" i="4"/>
  <c r="F24" i="2" l="1"/>
  <c r="G24" i="2"/>
  <c r="H24" i="2"/>
  <c r="I24" i="2"/>
  <c r="J24" i="2"/>
  <c r="K24" i="2"/>
  <c r="L24" i="2"/>
  <c r="M24" i="2"/>
  <c r="N24" i="2"/>
  <c r="O24" i="2"/>
  <c r="P24" i="2"/>
  <c r="Q24" i="2"/>
  <c r="E24" i="2"/>
  <c r="I3" i="4"/>
  <c r="J3" i="4"/>
  <c r="I5" i="3"/>
  <c r="J5" i="3"/>
  <c r="P3" i="4"/>
  <c r="O3" i="4"/>
  <c r="M5" i="3"/>
  <c r="I5" i="2"/>
  <c r="H3" i="4" s="1"/>
  <c r="G5" i="3"/>
  <c r="F3" i="4"/>
  <c r="E3" i="4"/>
  <c r="E5" i="2"/>
  <c r="D3" i="4" s="1"/>
  <c r="F5" i="3" l="1"/>
  <c r="E5" i="3"/>
  <c r="P5" i="3"/>
  <c r="N3" i="4"/>
  <c r="O5" i="3"/>
  <c r="M3" i="4"/>
  <c r="N5" i="3"/>
  <c r="K5" i="3"/>
  <c r="L5" i="3"/>
  <c r="L3" i="4"/>
  <c r="K3" i="4"/>
  <c r="H5" i="3"/>
  <c r="G3" i="4"/>
  <c r="D5" i="3"/>
  <c r="R24" i="2"/>
  <c r="Q7" i="3"/>
  <c r="G8" i="3" s="1"/>
  <c r="F8" i="3" l="1"/>
  <c r="P8" i="3"/>
  <c r="N8" i="3"/>
  <c r="O8" i="3"/>
  <c r="M8" i="3"/>
  <c r="E8" i="3"/>
  <c r="I8" i="3"/>
  <c r="K8" i="3"/>
  <c r="J8" i="3"/>
  <c r="L8" i="3"/>
  <c r="H8" i="3"/>
  <c r="D8" i="3"/>
  <c r="Q8" i="3" l="1"/>
  <c r="M6" i="4"/>
  <c r="M10" i="4"/>
  <c r="M14" i="4"/>
  <c r="M18" i="4"/>
  <c r="M9" i="4"/>
  <c r="M13" i="4"/>
  <c r="M17" i="4"/>
  <c r="M21" i="4"/>
  <c r="M8" i="4"/>
  <c r="M12" i="4"/>
  <c r="M16" i="4"/>
  <c r="M20" i="4"/>
  <c r="M5" i="4"/>
  <c r="M7" i="4"/>
  <c r="M11" i="4"/>
  <c r="M15" i="4"/>
  <c r="M19" i="4"/>
  <c r="K9" i="4"/>
  <c r="K13" i="4"/>
  <c r="K17" i="4"/>
  <c r="K21" i="4"/>
  <c r="K8" i="4"/>
  <c r="K12" i="4"/>
  <c r="K16" i="4"/>
  <c r="K20" i="4"/>
  <c r="K5" i="4"/>
  <c r="K7" i="4"/>
  <c r="K11" i="4"/>
  <c r="K15" i="4"/>
  <c r="K19" i="4"/>
  <c r="K6" i="4"/>
  <c r="K10" i="4"/>
  <c r="K14" i="4"/>
  <c r="K18" i="4"/>
  <c r="F15" i="4"/>
  <c r="F19" i="4"/>
  <c r="F6" i="4"/>
  <c r="F10" i="4"/>
  <c r="F14" i="4"/>
  <c r="F18" i="4"/>
  <c r="F7" i="4"/>
  <c r="F9" i="4"/>
  <c r="F13" i="4"/>
  <c r="F17" i="4"/>
  <c r="F21" i="4"/>
  <c r="F5" i="4"/>
  <c r="F8" i="4"/>
  <c r="F12" i="4"/>
  <c r="F16" i="4"/>
  <c r="F20" i="4"/>
  <c r="F11" i="4"/>
  <c r="J5" i="4"/>
  <c r="J8" i="4"/>
  <c r="J12" i="4"/>
  <c r="J16" i="4"/>
  <c r="J20" i="4"/>
  <c r="J13" i="4"/>
  <c r="J7" i="4"/>
  <c r="J11" i="4"/>
  <c r="J15" i="4"/>
  <c r="J19" i="4"/>
  <c r="J17" i="4"/>
  <c r="J21" i="4"/>
  <c r="J6" i="4"/>
  <c r="J10" i="4"/>
  <c r="J14" i="4"/>
  <c r="J18" i="4"/>
  <c r="J9" i="4"/>
  <c r="D9" i="4"/>
  <c r="D17" i="4"/>
  <c r="D16" i="4"/>
  <c r="D10" i="4"/>
  <c r="D18" i="4"/>
  <c r="D8" i="4"/>
  <c r="D11" i="4"/>
  <c r="D19" i="4"/>
  <c r="D12" i="4"/>
  <c r="D20" i="4"/>
  <c r="D13" i="4"/>
  <c r="D21" i="4"/>
  <c r="D6" i="4"/>
  <c r="D14" i="4"/>
  <c r="D5" i="4"/>
  <c r="D7" i="4"/>
  <c r="D15" i="4"/>
  <c r="I8" i="4"/>
  <c r="I12" i="4"/>
  <c r="I16" i="4"/>
  <c r="I20" i="4"/>
  <c r="I5" i="4"/>
  <c r="I7" i="4"/>
  <c r="I11" i="4"/>
  <c r="I15" i="4"/>
  <c r="I19" i="4"/>
  <c r="I6" i="4"/>
  <c r="I10" i="4"/>
  <c r="I14" i="4"/>
  <c r="I18" i="4"/>
  <c r="I9" i="4"/>
  <c r="I13" i="4"/>
  <c r="I17" i="4"/>
  <c r="I21" i="4"/>
  <c r="H8" i="4"/>
  <c r="H7" i="4"/>
  <c r="H11" i="4"/>
  <c r="H15" i="4"/>
  <c r="H19" i="4"/>
  <c r="H16" i="4"/>
  <c r="H20" i="4"/>
  <c r="H5" i="4"/>
  <c r="H6" i="4"/>
  <c r="H10" i="4"/>
  <c r="H14" i="4"/>
  <c r="H18" i="4"/>
  <c r="H12" i="4"/>
  <c r="H9" i="4"/>
  <c r="H13" i="4"/>
  <c r="H17" i="4"/>
  <c r="H21" i="4"/>
  <c r="P7" i="4"/>
  <c r="P11" i="4"/>
  <c r="P15" i="4"/>
  <c r="P19" i="4"/>
  <c r="P6" i="4"/>
  <c r="P10" i="4"/>
  <c r="P14" i="4"/>
  <c r="P18" i="4"/>
  <c r="P5" i="4"/>
  <c r="P12" i="4"/>
  <c r="P9" i="4"/>
  <c r="P13" i="4"/>
  <c r="P17" i="4"/>
  <c r="P21" i="4"/>
  <c r="P8" i="4"/>
  <c r="P16" i="4"/>
  <c r="P20" i="4"/>
  <c r="E6" i="4"/>
  <c r="E10" i="4"/>
  <c r="E14" i="4"/>
  <c r="E18" i="4"/>
  <c r="E9" i="4"/>
  <c r="E13" i="4"/>
  <c r="E17" i="4"/>
  <c r="E21" i="4"/>
  <c r="E8" i="4"/>
  <c r="E12" i="4"/>
  <c r="E16" i="4"/>
  <c r="E20" i="4"/>
  <c r="E5" i="4"/>
  <c r="E7" i="4"/>
  <c r="E11" i="4"/>
  <c r="E15" i="4"/>
  <c r="E19" i="4"/>
  <c r="L9" i="4"/>
  <c r="L13" i="4"/>
  <c r="L17" i="4"/>
  <c r="L21" i="4"/>
  <c r="L8" i="4"/>
  <c r="L12" i="4"/>
  <c r="L16" i="4"/>
  <c r="L20" i="4"/>
  <c r="L6" i="4"/>
  <c r="L7" i="4"/>
  <c r="L11" i="4"/>
  <c r="L15" i="4"/>
  <c r="L19" i="4"/>
  <c r="L10" i="4"/>
  <c r="L18" i="4"/>
  <c r="L5" i="4"/>
  <c r="L14" i="4"/>
  <c r="G7" i="4"/>
  <c r="G11" i="4"/>
  <c r="G15" i="4"/>
  <c r="G19" i="4"/>
  <c r="G6" i="4"/>
  <c r="G10" i="4"/>
  <c r="G14" i="4"/>
  <c r="G18" i="4"/>
  <c r="G5" i="4"/>
  <c r="G9" i="4"/>
  <c r="G13" i="4"/>
  <c r="G17" i="4"/>
  <c r="G21" i="4"/>
  <c r="G8" i="4"/>
  <c r="G12" i="4"/>
  <c r="G16" i="4"/>
  <c r="G20" i="4"/>
  <c r="O7" i="4"/>
  <c r="O11" i="4"/>
  <c r="O15" i="4"/>
  <c r="O19" i="4"/>
  <c r="O5" i="4"/>
  <c r="O6" i="4"/>
  <c r="O10" i="4"/>
  <c r="O14" i="4"/>
  <c r="O18" i="4"/>
  <c r="O9" i="4"/>
  <c r="O13" i="4"/>
  <c r="O17" i="4"/>
  <c r="O21" i="4"/>
  <c r="O8" i="4"/>
  <c r="O12" i="4"/>
  <c r="O16" i="4"/>
  <c r="O20" i="4"/>
  <c r="N11" i="4"/>
  <c r="N6" i="4"/>
  <c r="N10" i="4"/>
  <c r="N14" i="4"/>
  <c r="N18" i="4"/>
  <c r="N9" i="4"/>
  <c r="N13" i="4"/>
  <c r="N17" i="4"/>
  <c r="N21" i="4"/>
  <c r="N7" i="4"/>
  <c r="N5" i="4"/>
  <c r="N15" i="4"/>
  <c r="N19" i="4"/>
  <c r="N8" i="4"/>
  <c r="N12" i="4"/>
  <c r="N16" i="4"/>
  <c r="N20" i="4"/>
  <c r="L23" i="4" l="1"/>
  <c r="O23" i="4" s="1"/>
  <c r="P23" i="4" s="1"/>
  <c r="L25" i="4"/>
  <c r="O25" i="4" s="1"/>
  <c r="P25" i="4" s="1"/>
  <c r="L24" i="4"/>
  <c r="O24" i="4" s="1"/>
  <c r="P24" i="4" s="1"/>
  <c r="Q12" i="4"/>
  <c r="Q7" i="4"/>
  <c r="Q21" i="4"/>
  <c r="Q5" i="4"/>
  <c r="Q13" i="4"/>
  <c r="Q19" i="4"/>
  <c r="Q15" i="4"/>
  <c r="Q16" i="4"/>
  <c r="O22" i="4"/>
  <c r="P22" i="4"/>
  <c r="P26" i="4" s="1"/>
  <c r="Q14" i="4"/>
  <c r="Q17" i="4"/>
  <c r="Q18" i="4"/>
  <c r="Q10" i="4"/>
  <c r="Q11" i="4"/>
  <c r="N22" i="4"/>
  <c r="N26" i="4" s="1"/>
  <c r="Q6" i="4"/>
  <c r="Q20" i="4"/>
  <c r="Q8" i="4"/>
  <c r="Q9" i="4"/>
  <c r="D22" i="4"/>
  <c r="D26" i="4" s="1"/>
  <c r="H22" i="4"/>
  <c r="I22" i="4"/>
  <c r="I28" i="4" s="1"/>
  <c r="J22" i="4"/>
  <c r="E22" i="4"/>
  <c r="G22" i="4"/>
  <c r="L22" i="4"/>
  <c r="M22" i="4"/>
  <c r="M26" i="4" s="1"/>
  <c r="F22" i="4"/>
  <c r="K22" i="4"/>
  <c r="J28" i="4" l="1"/>
  <c r="J29" i="4" s="1"/>
  <c r="G26" i="4"/>
  <c r="G28" i="4"/>
  <c r="K26" i="4"/>
  <c r="K28" i="4"/>
  <c r="F26" i="4"/>
  <c r="F28" i="4"/>
  <c r="L26" i="4"/>
  <c r="L28" i="4"/>
  <c r="H26" i="4"/>
  <c r="H28" i="4"/>
  <c r="E26" i="4"/>
  <c r="E28" i="4"/>
  <c r="J26" i="4"/>
  <c r="L27" i="4"/>
  <c r="O27" i="4" s="1"/>
  <c r="P27" i="4" s="1"/>
  <c r="Q22" i="4"/>
  <c r="Q26" i="4" s="1"/>
</calcChain>
</file>

<file path=xl/sharedStrings.xml><?xml version="1.0" encoding="utf-8"?>
<sst xmlns="http://schemas.openxmlformats.org/spreadsheetml/2006/main" count="110" uniqueCount="68">
  <si>
    <t>Park Hills</t>
  </si>
  <si>
    <t>One-Stop Partners</t>
  </si>
  <si>
    <t>Comments</t>
  </si>
  <si>
    <t>Infrastructure</t>
  </si>
  <si>
    <t>Operating</t>
  </si>
  <si>
    <t>Lease Holder</t>
  </si>
  <si>
    <t>Cash/In Kind</t>
  </si>
  <si>
    <t>FTE - Staff</t>
  </si>
  <si>
    <t>OWD/Wagner Peyser</t>
  </si>
  <si>
    <t>Y</t>
  </si>
  <si>
    <t>OWD</t>
  </si>
  <si>
    <t>Cash</t>
  </si>
  <si>
    <t>OWD/Veteran</t>
  </si>
  <si>
    <t xml:space="preserve">WIOA Adult/DW </t>
  </si>
  <si>
    <t>WIOA Youth</t>
  </si>
  <si>
    <t>Mineral Area College</t>
  </si>
  <si>
    <t>Career Tech Ed - Carl Perkins</t>
  </si>
  <si>
    <t>AEL/Unitech</t>
  </si>
  <si>
    <t>Title II - Adult Education</t>
  </si>
  <si>
    <t>VR/DESE</t>
  </si>
  <si>
    <t>MERS/Goodwill</t>
  </si>
  <si>
    <t xml:space="preserve">TANF </t>
  </si>
  <si>
    <t xml:space="preserve">Job Corp/Mingo </t>
  </si>
  <si>
    <t>Migrant Seasonal Farm Worker</t>
  </si>
  <si>
    <t>In Kind</t>
  </si>
  <si>
    <t>Inspections/Job Placement</t>
  </si>
  <si>
    <t>Rehab Services for the Blind</t>
  </si>
  <si>
    <t>Accessabilty Reviews</t>
  </si>
  <si>
    <t>HUD</t>
  </si>
  <si>
    <t>Sikeston Satellite Center</t>
  </si>
  <si>
    <t>SCSEP</t>
  </si>
  <si>
    <t>Billed out of Kennett</t>
  </si>
  <si>
    <t>YouthBuild</t>
  </si>
  <si>
    <t>Cape County</t>
  </si>
  <si>
    <t>Billed out of Cape</t>
  </si>
  <si>
    <t>Sharri Barowski</t>
  </si>
  <si>
    <t>Pam Carrow</t>
  </si>
  <si>
    <t>Debbie Wilson</t>
  </si>
  <si>
    <t>Billi Litton</t>
  </si>
  <si>
    <t>John Bates - Veteran</t>
  </si>
  <si>
    <t>Line Item Cost</t>
  </si>
  <si>
    <t>One-Stop Budget (Costs paid up front by Partner)</t>
  </si>
  <si>
    <t>Total Budget</t>
  </si>
  <si>
    <t>Lease/Rent</t>
  </si>
  <si>
    <t>Electric</t>
  </si>
  <si>
    <t>Gas</t>
  </si>
  <si>
    <t>Water</t>
  </si>
  <si>
    <t>Sewer Connections</t>
  </si>
  <si>
    <t>High-Speed Internet</t>
  </si>
  <si>
    <t>Telecommumications</t>
  </si>
  <si>
    <t>Facility Maintenance Contract</t>
  </si>
  <si>
    <t>Alarm Services</t>
  </si>
  <si>
    <t>Building Insurance</t>
  </si>
  <si>
    <t>Copiers</t>
  </si>
  <si>
    <t>Fax Machines</t>
  </si>
  <si>
    <t>TOTAL Paid</t>
  </si>
  <si>
    <t>Budget</t>
  </si>
  <si>
    <t>Total Allocation Basis</t>
  </si>
  <si>
    <t>Total</t>
  </si>
  <si>
    <t>FTE</t>
  </si>
  <si>
    <t>%</t>
  </si>
  <si>
    <t>Line Item Budget</t>
  </si>
  <si>
    <t>One-Stop Center Bugdget by Partner</t>
  </si>
  <si>
    <t>Total Costs</t>
  </si>
  <si>
    <t>Comms</t>
  </si>
  <si>
    <t>Equipment</t>
  </si>
  <si>
    <t>Quarterly Amt</t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</si>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</sst>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44" fontId="0" fillId="0" borderId="7" xfId="2" applyFont="1" applyBorder="1"/>
    <xf numFmtId="44" fontId="0" fillId="0" borderId="7" xfId="2" applyFont="1" applyBorder="1" applyProtection="1"/>
    <xf numFmtId="0" fontId="3" fillId="0" borderId="5" xfId="0" applyFont="1" applyBorder="1" applyAlignment="1" applyProtection="1">
      <alignment horizontal="justify" vertical="center" wrapText="1"/>
      <protection hidden="1"/>
    </xf>
    <xf numFmtId="0" fontId="3" fillId="0" borderId="5" xfId="0" applyFont="1" applyBorder="1" applyAlignment="1" applyProtection="1">
      <alignment horizontal="justify" vertical="center"/>
      <protection hidden="1"/>
    </xf>
    <xf numFmtId="44" fontId="0" fillId="0" borderId="8" xfId="2" applyFont="1" applyBorder="1" applyProtection="1"/>
    <xf numFmtId="0" fontId="0" fillId="0" borderId="6" xfId="0" applyBorder="1"/>
    <xf numFmtId="0" fontId="0" fillId="0" borderId="10" xfId="0" applyBorder="1"/>
    <xf numFmtId="43" fontId="0" fillId="0" borderId="6" xfId="1" applyFont="1" applyFill="1" applyBorder="1"/>
    <xf numFmtId="43" fontId="0" fillId="0" borderId="7" xfId="1" applyFont="1" applyBorder="1"/>
    <xf numFmtId="9" fontId="0" fillId="0" borderId="7" xfId="3" applyFont="1" applyBorder="1"/>
    <xf numFmtId="43" fontId="0" fillId="0" borderId="6" xfId="1" applyFont="1" applyBorder="1"/>
    <xf numFmtId="43" fontId="0" fillId="0" borderId="10" xfId="1" applyFont="1" applyBorder="1"/>
    <xf numFmtId="0" fontId="3" fillId="0" borderId="11" xfId="0" applyFont="1" applyBorder="1" applyAlignment="1" applyProtection="1">
      <alignment horizontal="justify" vertical="center" wrapText="1"/>
      <protection hidden="1"/>
    </xf>
    <xf numFmtId="43" fontId="0" fillId="0" borderId="8" xfId="1" applyFont="1" applyBorder="1"/>
    <xf numFmtId="43" fontId="0" fillId="0" borderId="12" xfId="1" applyFont="1" applyBorder="1"/>
    <xf numFmtId="43" fontId="0" fillId="0" borderId="9" xfId="1" applyFont="1" applyBorder="1"/>
    <xf numFmtId="0" fontId="3" fillId="0" borderId="13" xfId="0" applyFont="1" applyBorder="1" applyAlignment="1" applyProtection="1">
      <alignment horizontal="justify" vertical="center"/>
      <protection hidden="1"/>
    </xf>
    <xf numFmtId="44" fontId="0" fillId="0" borderId="14" xfId="0" applyNumberFormat="1" applyBorder="1"/>
    <xf numFmtId="44" fontId="0" fillId="0" borderId="6" xfId="2" applyFont="1" applyBorder="1"/>
    <xf numFmtId="0" fontId="0" fillId="0" borderId="0" xfId="0" applyAlignment="1">
      <alignment horizontal="center"/>
    </xf>
    <xf numFmtId="10" fontId="0" fillId="0" borderId="6" xfId="3" applyNumberFormat="1" applyFont="1" applyBorder="1"/>
    <xf numFmtId="44" fontId="0" fillId="0" borderId="0" xfId="0" applyNumberFormat="1"/>
    <xf numFmtId="0" fontId="3" fillId="0" borderId="0" xfId="0" applyFont="1" applyAlignment="1" applyProtection="1">
      <alignment horizontal="justify" vertical="center"/>
      <protection hidden="1"/>
    </xf>
    <xf numFmtId="44" fontId="0" fillId="0" borderId="0" xfId="2" applyFont="1" applyBorder="1"/>
    <xf numFmtId="44" fontId="5" fillId="0" borderId="0" xfId="0" applyNumberFormat="1" applyFont="1"/>
    <xf numFmtId="0" fontId="2" fillId="0" borderId="6" xfId="0" applyFont="1" applyBorder="1" applyAlignment="1">
      <alignment wrapText="1"/>
    </xf>
    <xf numFmtId="0" fontId="6" fillId="0" borderId="0" xfId="0" applyFont="1"/>
    <xf numFmtId="44" fontId="0" fillId="0" borderId="6" xfId="2" applyFont="1" applyFill="1" applyBorder="1"/>
    <xf numFmtId="44" fontId="0" fillId="0" borderId="10" xfId="2" applyFont="1" applyFill="1" applyBorder="1"/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wrapText="1"/>
    </xf>
    <xf numFmtId="0" fontId="2" fillId="0" borderId="2" xfId="0" applyFont="1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44" fontId="0" fillId="0" borderId="9" xfId="2" applyFont="1" applyBorder="1"/>
    <xf numFmtId="0" fontId="4" fillId="0" borderId="13" xfId="0" applyFont="1" applyBorder="1" applyAlignment="1" applyProtection="1">
      <alignment horizontal="right" vertical="center" wrapText="1"/>
      <protection hidden="1"/>
    </xf>
    <xf numFmtId="49" fontId="3" fillId="0" borderId="5" xfId="0" applyNumberFormat="1" applyFont="1" applyBorder="1" applyAlignment="1" applyProtection="1">
      <alignment horizontal="justify" vertical="center"/>
      <protection hidden="1"/>
    </xf>
    <xf numFmtId="44" fontId="0" fillId="0" borderId="9" xfId="2" applyFont="1" applyBorder="1" applyProtection="1"/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B8" sqref="B8"/>
    </sheetView>
  </sheetViews>
  <sheetFormatPr defaultRowHeight="15" x14ac:dyDescent="0.25"/>
  <cols>
    <col min="1" max="2" width="18" customWidth="1"/>
    <col min="3" max="3" width="13.28515625" style="28" bestFit="1" customWidth="1"/>
    <col min="4" max="4" width="9.85546875" style="28" bestFit="1" customWidth="1"/>
    <col min="5" max="5" width="12.42578125" style="28" bestFit="1" customWidth="1"/>
    <col min="6" max="6" width="12.42578125" style="28" customWidth="1"/>
    <col min="7" max="7" width="11.28515625" style="28" customWidth="1"/>
    <col min="8" max="8" width="28.5703125" customWidth="1"/>
  </cols>
  <sheetData>
    <row r="1" spans="1:8" ht="23.25" x14ac:dyDescent="0.35">
      <c r="A1" s="35" t="s">
        <v>0</v>
      </c>
    </row>
    <row r="2" spans="1:8" ht="15.75" thickBot="1" x14ac:dyDescent="0.3"/>
    <row r="3" spans="1:8" x14ac:dyDescent="0.25">
      <c r="A3" s="1" t="s">
        <v>1</v>
      </c>
      <c r="B3" s="42" t="s">
        <v>2</v>
      </c>
      <c r="C3" s="38" t="s">
        <v>3</v>
      </c>
      <c r="D3" s="38" t="s">
        <v>4</v>
      </c>
      <c r="E3" s="38" t="s">
        <v>5</v>
      </c>
      <c r="F3" s="38" t="s">
        <v>6</v>
      </c>
      <c r="G3" s="38" t="s">
        <v>7</v>
      </c>
      <c r="H3" s="2" t="s">
        <v>2</v>
      </c>
    </row>
    <row r="4" spans="1:8" x14ac:dyDescent="0.25">
      <c r="A4" s="43" t="s">
        <v>8</v>
      </c>
      <c r="B4" s="14"/>
      <c r="C4" s="7" t="s">
        <v>9</v>
      </c>
      <c r="D4" s="7" t="s">
        <v>9</v>
      </c>
      <c r="E4" s="7" t="s">
        <v>10</v>
      </c>
      <c r="F4" s="7" t="s">
        <v>11</v>
      </c>
      <c r="G4" s="7">
        <v>4</v>
      </c>
      <c r="H4" s="8"/>
    </row>
    <row r="5" spans="1:8" x14ac:dyDescent="0.25">
      <c r="A5" s="43" t="s">
        <v>12</v>
      </c>
      <c r="B5" s="14"/>
      <c r="C5" s="7" t="s">
        <v>9</v>
      </c>
      <c r="D5" s="7" t="s">
        <v>9</v>
      </c>
      <c r="E5" s="7" t="s">
        <v>10</v>
      </c>
      <c r="F5" s="7" t="s">
        <v>11</v>
      </c>
      <c r="G5" s="7">
        <v>1</v>
      </c>
      <c r="H5" s="8"/>
    </row>
    <row r="6" spans="1:8" x14ac:dyDescent="0.25">
      <c r="A6" s="43" t="s">
        <v>13</v>
      </c>
      <c r="B6" s="14"/>
      <c r="C6" s="7" t="s">
        <v>9</v>
      </c>
      <c r="D6" s="7" t="s">
        <v>9</v>
      </c>
      <c r="E6" s="7" t="s">
        <v>10</v>
      </c>
      <c r="F6" s="7" t="s">
        <v>11</v>
      </c>
      <c r="G6" s="7">
        <v>2</v>
      </c>
      <c r="H6" s="8"/>
    </row>
    <row r="7" spans="1:8" x14ac:dyDescent="0.25">
      <c r="A7" s="43" t="s">
        <v>14</v>
      </c>
      <c r="B7" s="14"/>
      <c r="C7" s="7" t="s">
        <v>9</v>
      </c>
      <c r="D7" s="7" t="s">
        <v>9</v>
      </c>
      <c r="E7" s="7" t="s">
        <v>10</v>
      </c>
      <c r="F7" s="7" t="s">
        <v>11</v>
      </c>
      <c r="G7" s="7">
        <v>1</v>
      </c>
      <c r="H7" s="8"/>
    </row>
    <row r="8" spans="1:8" ht="32.25" customHeight="1" x14ac:dyDescent="0.25">
      <c r="A8" s="43" t="s">
        <v>15</v>
      </c>
      <c r="B8" s="40" t="s">
        <v>16</v>
      </c>
      <c r="C8" s="7" t="s">
        <v>9</v>
      </c>
      <c r="D8" s="7" t="s">
        <v>9</v>
      </c>
      <c r="E8" s="7" t="s">
        <v>10</v>
      </c>
      <c r="F8" s="7" t="s">
        <v>11</v>
      </c>
      <c r="G8" s="7">
        <v>0.3</v>
      </c>
      <c r="H8" s="8"/>
    </row>
    <row r="9" spans="1:8" x14ac:dyDescent="0.25">
      <c r="A9" s="43" t="s">
        <v>17</v>
      </c>
      <c r="B9" s="40" t="s">
        <v>18</v>
      </c>
      <c r="C9" s="7" t="s">
        <v>9</v>
      </c>
      <c r="D9" s="7" t="s">
        <v>9</v>
      </c>
      <c r="E9" s="7" t="s">
        <v>10</v>
      </c>
      <c r="F9" s="7" t="s">
        <v>11</v>
      </c>
      <c r="G9" s="7">
        <v>0.2</v>
      </c>
      <c r="H9" s="8"/>
    </row>
    <row r="10" spans="1:8" x14ac:dyDescent="0.25">
      <c r="A10" s="44" t="s">
        <v>19</v>
      </c>
      <c r="B10" s="40"/>
      <c r="C10" s="7" t="s">
        <v>9</v>
      </c>
      <c r="D10" s="7" t="s">
        <v>9</v>
      </c>
      <c r="E10" s="7" t="s">
        <v>10</v>
      </c>
      <c r="F10" s="7" t="s">
        <v>11</v>
      </c>
      <c r="G10" s="7">
        <v>0.3</v>
      </c>
      <c r="H10" s="8"/>
    </row>
    <row r="11" spans="1:8" x14ac:dyDescent="0.25">
      <c r="A11" s="45" t="s">
        <v>20</v>
      </c>
      <c r="B11" s="40" t="s">
        <v>21</v>
      </c>
      <c r="C11" s="7" t="s">
        <v>9</v>
      </c>
      <c r="D11" s="7" t="s">
        <v>9</v>
      </c>
      <c r="E11" s="7" t="s">
        <v>10</v>
      </c>
      <c r="F11" s="7" t="s">
        <v>11</v>
      </c>
      <c r="G11" s="7">
        <v>0.3</v>
      </c>
      <c r="H11" s="8"/>
    </row>
    <row r="12" spans="1:8" x14ac:dyDescent="0.25">
      <c r="A12" s="46" t="s">
        <v>22</v>
      </c>
      <c r="B12" s="40"/>
      <c r="C12" s="7" t="s">
        <v>9</v>
      </c>
      <c r="D12" s="7" t="s">
        <v>9</v>
      </c>
      <c r="E12" s="7" t="s">
        <v>10</v>
      </c>
      <c r="F12" s="7" t="s">
        <v>11</v>
      </c>
      <c r="G12" s="7">
        <v>0</v>
      </c>
      <c r="H12" s="8"/>
    </row>
    <row r="13" spans="1:8" ht="30" x14ac:dyDescent="0.25">
      <c r="A13" s="46" t="s">
        <v>23</v>
      </c>
      <c r="B13" s="39"/>
      <c r="C13" s="7"/>
      <c r="D13" s="7"/>
      <c r="E13" s="7"/>
      <c r="F13" s="7" t="s">
        <v>24</v>
      </c>
      <c r="G13" s="7">
        <v>0</v>
      </c>
      <c r="H13" s="8" t="s">
        <v>25</v>
      </c>
    </row>
    <row r="14" spans="1:8" ht="30" x14ac:dyDescent="0.25">
      <c r="A14" s="46" t="s">
        <v>26</v>
      </c>
      <c r="B14" s="39"/>
      <c r="C14" s="7"/>
      <c r="D14" s="7"/>
      <c r="E14" s="7"/>
      <c r="F14" s="7" t="s">
        <v>24</v>
      </c>
      <c r="G14" s="7">
        <v>0</v>
      </c>
      <c r="H14" s="8" t="s">
        <v>27</v>
      </c>
    </row>
    <row r="15" spans="1:8" x14ac:dyDescent="0.25">
      <c r="A15" s="47" t="s">
        <v>28</v>
      </c>
      <c r="B15" s="34"/>
      <c r="C15" s="7"/>
      <c r="D15" s="7"/>
      <c r="E15" s="7"/>
      <c r="F15" s="7" t="s">
        <v>24</v>
      </c>
      <c r="G15" s="7">
        <v>0</v>
      </c>
      <c r="H15" s="8" t="s">
        <v>29</v>
      </c>
    </row>
    <row r="16" spans="1:8" x14ac:dyDescent="0.25">
      <c r="A16" s="44" t="s">
        <v>30</v>
      </c>
      <c r="B16" s="41" t="s">
        <v>31</v>
      </c>
      <c r="C16" s="7"/>
      <c r="D16" s="7"/>
      <c r="E16" s="7"/>
      <c r="F16" s="7"/>
      <c r="G16" s="7">
        <v>0</v>
      </c>
      <c r="H16" s="55" t="s">
        <v>31</v>
      </c>
    </row>
    <row r="17" spans="1:8" ht="15.75" thickBot="1" x14ac:dyDescent="0.3">
      <c r="A17" s="48" t="s">
        <v>32</v>
      </c>
      <c r="B17" s="49" t="s">
        <v>33</v>
      </c>
      <c r="C17" s="50"/>
      <c r="D17" s="50"/>
      <c r="E17" s="50"/>
      <c r="F17" s="50"/>
      <c r="G17" s="50">
        <v>0</v>
      </c>
      <c r="H17" s="56" t="s">
        <v>34</v>
      </c>
    </row>
    <row r="18" spans="1:8" x14ac:dyDescent="0.25">
      <c r="G18" s="28">
        <f>SUM(G4:G17)</f>
        <v>9.1000000000000014</v>
      </c>
    </row>
    <row r="23" spans="1:8" hidden="1" x14ac:dyDescent="0.25">
      <c r="B23" t="s">
        <v>10</v>
      </c>
    </row>
    <row r="24" spans="1:8" hidden="1" x14ac:dyDescent="0.25">
      <c r="B24" t="s">
        <v>35</v>
      </c>
    </row>
    <row r="25" spans="1:8" hidden="1" x14ac:dyDescent="0.25">
      <c r="B25" t="s">
        <v>36</v>
      </c>
    </row>
    <row r="26" spans="1:8" hidden="1" x14ac:dyDescent="0.25">
      <c r="B26" t="s">
        <v>37</v>
      </c>
    </row>
    <row r="27" spans="1:8" hidden="1" x14ac:dyDescent="0.25">
      <c r="B27" t="s">
        <v>38</v>
      </c>
    </row>
    <row r="28" spans="1:8" hidden="1" x14ac:dyDescent="0.25">
      <c r="B28" t="s">
        <v>39</v>
      </c>
    </row>
    <row r="29" spans="1:8" hidden="1" x14ac:dyDescent="0.25"/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R24"/>
  <sheetViews>
    <sheetView workbookViewId="0">
      <selection activeCell="D1" sqref="D1"/>
    </sheetView>
  </sheetViews>
  <sheetFormatPr defaultRowHeight="15" x14ac:dyDescent="0.25"/>
  <cols>
    <col min="4" max="4" width="36.5703125" customWidth="1"/>
    <col min="5" max="5" width="13.7109375" customWidth="1"/>
    <col min="6" max="6" width="13.42578125" customWidth="1"/>
    <col min="7" max="17" width="12.7109375" customWidth="1"/>
    <col min="18" max="18" width="13" bestFit="1" customWidth="1"/>
  </cols>
  <sheetData>
    <row r="1" spans="4:18" x14ac:dyDescent="0.25">
      <c r="D1" t="s">
        <v>0</v>
      </c>
    </row>
    <row r="4" spans="4:18" x14ac:dyDescent="0.25">
      <c r="D4" s="3" t="s">
        <v>40</v>
      </c>
      <c r="E4" s="57" t="s">
        <v>41</v>
      </c>
      <c r="F4" s="57"/>
      <c r="G4" s="57"/>
      <c r="H4" s="57"/>
      <c r="I4" s="57"/>
      <c r="J4" s="57"/>
      <c r="K4" s="57"/>
      <c r="L4" s="4"/>
      <c r="M4" s="4"/>
      <c r="N4" s="4"/>
      <c r="O4" s="4"/>
      <c r="P4" s="4"/>
      <c r="Q4" s="4"/>
      <c r="R4" s="5"/>
    </row>
    <row r="5" spans="4:18" ht="45" x14ac:dyDescent="0.25">
      <c r="D5" s="6"/>
      <c r="E5" s="39" t="str">
        <f>Partners!$A4</f>
        <v>OWD/Wagner Peyser</v>
      </c>
      <c r="F5" s="39" t="str">
        <f>Partners!$A5</f>
        <v>OWD/Veteran</v>
      </c>
      <c r="G5" s="39" t="str">
        <f>Partners!$A6</f>
        <v xml:space="preserve">WIOA Adult/DW </v>
      </c>
      <c r="H5" s="39" t="str">
        <f>Partners!$A7</f>
        <v>WIOA Youth</v>
      </c>
      <c r="I5" s="39" t="str">
        <f>Partners!$A8</f>
        <v>Mineral Area College</v>
      </c>
      <c r="J5" s="39" t="str">
        <f>Partners!$A9</f>
        <v>AEL/Unitech</v>
      </c>
      <c r="K5" s="39" t="str">
        <f>Partners!$A10</f>
        <v>VR/DESE</v>
      </c>
      <c r="L5" s="39" t="str">
        <f>Partners!$A11</f>
        <v>MERS/Goodwill</v>
      </c>
      <c r="M5" s="39" t="str">
        <f>Partners!$A12</f>
        <v xml:space="preserve">Job Corp/Mingo </v>
      </c>
      <c r="N5" s="39" t="str">
        <f>Partners!$A13</f>
        <v>Migrant Seasonal Farm Worker</v>
      </c>
      <c r="O5" s="39" t="str">
        <f>Partners!$A14</f>
        <v>Rehab Services for the Blind</v>
      </c>
      <c r="P5" s="39" t="str">
        <f>Partners!$A15</f>
        <v>HUD</v>
      </c>
      <c r="Q5" s="39" t="str">
        <f>Partners!$A17</f>
        <v>YouthBuild</v>
      </c>
      <c r="R5" s="8" t="s">
        <v>42</v>
      </c>
    </row>
    <row r="6" spans="4:18" x14ac:dyDescent="0.25">
      <c r="D6" s="6"/>
      <c r="E6" s="36"/>
      <c r="F6" s="36"/>
      <c r="G6" s="36"/>
      <c r="H6" s="36"/>
      <c r="I6" s="36"/>
      <c r="J6" s="36"/>
      <c r="K6" s="36"/>
      <c r="L6" s="37"/>
      <c r="M6" s="37"/>
      <c r="N6" s="37"/>
      <c r="O6" s="37"/>
      <c r="P6" s="37"/>
      <c r="Q6" s="37"/>
      <c r="R6" s="9"/>
    </row>
    <row r="7" spans="4:18" x14ac:dyDescent="0.25">
      <c r="D7" s="6" t="s">
        <v>43</v>
      </c>
      <c r="E7" s="36">
        <v>71000</v>
      </c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10">
        <f t="shared" ref="R7:R23" si="0">SUM(E7:Q7)</f>
        <v>71000</v>
      </c>
    </row>
    <row r="8" spans="4:18" x14ac:dyDescent="0.25">
      <c r="D8" s="11" t="s">
        <v>44</v>
      </c>
      <c r="E8" s="36"/>
      <c r="F8" s="36"/>
      <c r="G8" s="36"/>
      <c r="H8" s="36"/>
      <c r="I8" s="36"/>
      <c r="J8" s="36"/>
      <c r="K8" s="36"/>
      <c r="L8" s="37"/>
      <c r="M8" s="37"/>
      <c r="N8" s="37"/>
      <c r="O8" s="37"/>
      <c r="P8" s="37"/>
      <c r="Q8" s="37"/>
      <c r="R8" s="10">
        <f t="shared" si="0"/>
        <v>0</v>
      </c>
    </row>
    <row r="9" spans="4:18" x14ac:dyDescent="0.25">
      <c r="D9" s="11" t="s">
        <v>45</v>
      </c>
      <c r="E9" s="36"/>
      <c r="F9" s="36"/>
      <c r="G9" s="36"/>
      <c r="H9" s="36"/>
      <c r="I9" s="36"/>
      <c r="J9" s="36"/>
      <c r="K9" s="36"/>
      <c r="L9" s="37"/>
      <c r="M9" s="37"/>
      <c r="N9" s="37"/>
      <c r="O9" s="37"/>
      <c r="P9" s="37"/>
      <c r="Q9" s="37"/>
      <c r="R9" s="10">
        <f t="shared" si="0"/>
        <v>0</v>
      </c>
    </row>
    <row r="10" spans="4:18" x14ac:dyDescent="0.25">
      <c r="D10" s="11" t="s">
        <v>46</v>
      </c>
      <c r="E10" s="36"/>
      <c r="F10" s="36"/>
      <c r="G10" s="36"/>
      <c r="H10" s="36"/>
      <c r="I10" s="36"/>
      <c r="J10" s="36"/>
      <c r="K10" s="36"/>
      <c r="L10" s="37"/>
      <c r="M10" s="37"/>
      <c r="N10" s="37"/>
      <c r="O10" s="37"/>
      <c r="P10" s="37"/>
      <c r="Q10" s="37"/>
      <c r="R10" s="10">
        <f t="shared" si="0"/>
        <v>0</v>
      </c>
    </row>
    <row r="11" spans="4:18" x14ac:dyDescent="0.25">
      <c r="D11" s="11" t="s">
        <v>47</v>
      </c>
      <c r="E11" s="36"/>
      <c r="F11" s="36"/>
      <c r="G11" s="36"/>
      <c r="H11" s="36"/>
      <c r="I11" s="36"/>
      <c r="J11" s="36"/>
      <c r="K11" s="36"/>
      <c r="L11" s="37"/>
      <c r="M11" s="37"/>
      <c r="N11" s="37"/>
      <c r="O11" s="37"/>
      <c r="P11" s="37"/>
      <c r="Q11" s="37"/>
      <c r="R11" s="10">
        <f t="shared" si="0"/>
        <v>0</v>
      </c>
    </row>
    <row r="12" spans="4:18" x14ac:dyDescent="0.25">
      <c r="D12" s="11" t="s">
        <v>48</v>
      </c>
      <c r="E12" s="36"/>
      <c r="F12" s="36"/>
      <c r="G12" s="36">
        <v>1700</v>
      </c>
      <c r="H12" s="36"/>
      <c r="I12" s="36"/>
      <c r="J12" s="36"/>
      <c r="K12" s="36"/>
      <c r="L12" s="37"/>
      <c r="M12" s="37"/>
      <c r="N12" s="37"/>
      <c r="O12" s="37"/>
      <c r="P12" s="37"/>
      <c r="Q12" s="37"/>
      <c r="R12" s="10">
        <f t="shared" si="0"/>
        <v>1700</v>
      </c>
    </row>
    <row r="13" spans="4:18" x14ac:dyDescent="0.25">
      <c r="D13" s="11" t="s">
        <v>49</v>
      </c>
      <c r="E13" s="36"/>
      <c r="F13" s="36"/>
      <c r="G13" s="36">
        <v>4500</v>
      </c>
      <c r="H13" s="36"/>
      <c r="I13" s="36"/>
      <c r="J13" s="36"/>
      <c r="K13" s="36"/>
      <c r="L13" s="37"/>
      <c r="M13" s="37"/>
      <c r="N13" s="37"/>
      <c r="O13" s="37"/>
      <c r="P13" s="37"/>
      <c r="Q13" s="37"/>
      <c r="R13" s="10">
        <f t="shared" si="0"/>
        <v>4500</v>
      </c>
    </row>
    <row r="14" spans="4:18" x14ac:dyDescent="0.25">
      <c r="D14" s="11" t="s">
        <v>50</v>
      </c>
      <c r="E14" s="36"/>
      <c r="F14" s="36"/>
      <c r="G14" s="36"/>
      <c r="H14" s="36"/>
      <c r="I14" s="36"/>
      <c r="J14" s="36"/>
      <c r="K14" s="36"/>
      <c r="L14" s="37"/>
      <c r="M14" s="37"/>
      <c r="N14" s="37"/>
      <c r="O14" s="37"/>
      <c r="P14" s="37"/>
      <c r="Q14" s="37"/>
      <c r="R14" s="10">
        <f t="shared" si="0"/>
        <v>0</v>
      </c>
    </row>
    <row r="15" spans="4:18" x14ac:dyDescent="0.25">
      <c r="D15" s="11" t="s">
        <v>51</v>
      </c>
      <c r="E15" s="36"/>
      <c r="F15" s="36"/>
      <c r="G15" s="36"/>
      <c r="H15" s="36"/>
      <c r="I15" s="36"/>
      <c r="J15" s="36"/>
      <c r="K15" s="36"/>
      <c r="L15" s="37"/>
      <c r="M15" s="37"/>
      <c r="N15" s="37"/>
      <c r="O15" s="37"/>
      <c r="P15" s="37"/>
      <c r="Q15" s="37"/>
      <c r="R15" s="10">
        <f t="shared" si="0"/>
        <v>0</v>
      </c>
    </row>
    <row r="16" spans="4:18" x14ac:dyDescent="0.25">
      <c r="D16" s="11" t="s">
        <v>52</v>
      </c>
      <c r="E16" s="36"/>
      <c r="F16" s="36"/>
      <c r="G16" s="36"/>
      <c r="H16" s="36"/>
      <c r="I16" s="36"/>
      <c r="J16" s="36"/>
      <c r="K16" s="36"/>
      <c r="L16" s="37"/>
      <c r="M16" s="37"/>
      <c r="N16" s="37"/>
      <c r="O16" s="37"/>
      <c r="P16" s="37"/>
      <c r="Q16" s="37"/>
      <c r="R16" s="10">
        <f t="shared" si="0"/>
        <v>0</v>
      </c>
    </row>
    <row r="17" spans="4:18" x14ac:dyDescent="0.25">
      <c r="D17" s="12" t="s">
        <v>53</v>
      </c>
      <c r="E17" s="36"/>
      <c r="F17" s="36"/>
      <c r="G17" s="36">
        <v>1750</v>
      </c>
      <c r="H17" s="36"/>
      <c r="I17" s="36"/>
      <c r="J17" s="36"/>
      <c r="K17" s="36"/>
      <c r="L17" s="37"/>
      <c r="M17" s="37"/>
      <c r="N17" s="37"/>
      <c r="O17" s="37"/>
      <c r="P17" s="37"/>
      <c r="Q17" s="37"/>
      <c r="R17" s="10">
        <f t="shared" si="0"/>
        <v>1750</v>
      </c>
    </row>
    <row r="18" spans="4:18" x14ac:dyDescent="0.25">
      <c r="D18" s="12" t="s">
        <v>54</v>
      </c>
      <c r="E18" s="36"/>
      <c r="F18" s="36"/>
      <c r="G18" s="36"/>
      <c r="H18" s="36"/>
      <c r="I18" s="36"/>
      <c r="J18" s="36"/>
      <c r="K18" s="36"/>
      <c r="L18" s="37"/>
      <c r="M18" s="37"/>
      <c r="N18" s="37"/>
      <c r="O18" s="37"/>
      <c r="P18" s="37"/>
      <c r="Q18" s="37"/>
      <c r="R18" s="10">
        <f t="shared" si="0"/>
        <v>0</v>
      </c>
    </row>
    <row r="19" spans="4:18" x14ac:dyDescent="0.25">
      <c r="D19" s="53"/>
      <c r="E19" s="36"/>
      <c r="F19" s="36"/>
      <c r="G19" s="36"/>
      <c r="H19" s="36"/>
      <c r="I19" s="36"/>
      <c r="J19" s="36"/>
      <c r="K19" s="36"/>
      <c r="L19" s="37"/>
      <c r="M19" s="37"/>
      <c r="N19" s="37"/>
      <c r="O19" s="37"/>
      <c r="P19" s="37"/>
      <c r="Q19" s="37"/>
      <c r="R19" s="10">
        <f t="shared" si="0"/>
        <v>0</v>
      </c>
    </row>
    <row r="20" spans="4:18" x14ac:dyDescent="0.25">
      <c r="D20" s="53"/>
      <c r="E20" s="36"/>
      <c r="F20" s="36"/>
      <c r="G20" s="36"/>
      <c r="H20" s="36"/>
      <c r="I20" s="36"/>
      <c r="J20" s="36"/>
      <c r="K20" s="36"/>
      <c r="L20" s="37"/>
      <c r="M20" s="37"/>
      <c r="N20" s="37"/>
      <c r="O20" s="37"/>
      <c r="P20" s="37"/>
      <c r="Q20" s="37"/>
      <c r="R20" s="10">
        <f t="shared" si="0"/>
        <v>0</v>
      </c>
    </row>
    <row r="21" spans="4:18" x14ac:dyDescent="0.25">
      <c r="D21" s="53"/>
      <c r="E21" s="36"/>
      <c r="F21" s="36"/>
      <c r="G21" s="36"/>
      <c r="H21" s="36"/>
      <c r="I21" s="36"/>
      <c r="J21" s="36"/>
      <c r="K21" s="36"/>
      <c r="L21" s="37"/>
      <c r="M21" s="37"/>
      <c r="N21" s="37"/>
      <c r="O21" s="37"/>
      <c r="P21" s="37"/>
      <c r="Q21" s="37"/>
      <c r="R21" s="10">
        <f t="shared" si="0"/>
        <v>0</v>
      </c>
    </row>
    <row r="22" spans="4:18" x14ac:dyDescent="0.25">
      <c r="D22" s="53"/>
      <c r="E22" s="36"/>
      <c r="F22" s="36"/>
      <c r="G22" s="36"/>
      <c r="H22" s="36"/>
      <c r="I22" s="36"/>
      <c r="J22" s="36"/>
      <c r="K22" s="36"/>
      <c r="L22" s="37"/>
      <c r="M22" s="37"/>
      <c r="N22" s="37"/>
      <c r="O22" s="37"/>
      <c r="P22" s="37"/>
      <c r="Q22" s="37"/>
      <c r="R22" s="10">
        <f t="shared" si="0"/>
        <v>0</v>
      </c>
    </row>
    <row r="23" spans="4:18" x14ac:dyDescent="0.25">
      <c r="D23" s="53"/>
      <c r="E23" s="36"/>
      <c r="F23" s="36"/>
      <c r="G23" s="36"/>
      <c r="H23" s="36"/>
      <c r="I23" s="36"/>
      <c r="J23" s="36"/>
      <c r="K23" s="36"/>
      <c r="L23" s="37"/>
      <c r="M23" s="37"/>
      <c r="N23" s="37"/>
      <c r="O23" s="37"/>
      <c r="P23" s="37"/>
      <c r="Q23" s="37"/>
      <c r="R23" s="10">
        <f t="shared" si="0"/>
        <v>0</v>
      </c>
    </row>
    <row r="24" spans="4:18" x14ac:dyDescent="0.25">
      <c r="D24" s="52" t="s">
        <v>55</v>
      </c>
      <c r="E24" s="13">
        <f>SUM(E7:E23)</f>
        <v>71000</v>
      </c>
      <c r="F24" s="13">
        <f t="shared" ref="F24:Q24" si="1">SUM(F7:F23)</f>
        <v>0</v>
      </c>
      <c r="G24" s="13">
        <f t="shared" si="1"/>
        <v>7950</v>
      </c>
      <c r="H24" s="13">
        <f t="shared" si="1"/>
        <v>0</v>
      </c>
      <c r="I24" s="13">
        <f t="shared" si="1"/>
        <v>0</v>
      </c>
      <c r="J24" s="13">
        <f t="shared" si="1"/>
        <v>0</v>
      </c>
      <c r="K24" s="13">
        <f t="shared" si="1"/>
        <v>0</v>
      </c>
      <c r="L24" s="13">
        <f t="shared" si="1"/>
        <v>0</v>
      </c>
      <c r="M24" s="13">
        <f t="shared" si="1"/>
        <v>0</v>
      </c>
      <c r="N24" s="13">
        <f t="shared" si="1"/>
        <v>0</v>
      </c>
      <c r="O24" s="13">
        <f t="shared" si="1"/>
        <v>0</v>
      </c>
      <c r="P24" s="13">
        <f t="shared" si="1"/>
        <v>0</v>
      </c>
      <c r="Q24" s="13">
        <f t="shared" si="1"/>
        <v>0</v>
      </c>
      <c r="R24" s="54">
        <f t="shared" ref="R24" si="2">SUM(R6:R23)</f>
        <v>78950</v>
      </c>
    </row>
  </sheetData>
  <mergeCells count="1">
    <mergeCell ref="E4:K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Q10"/>
  <sheetViews>
    <sheetView workbookViewId="0">
      <selection activeCell="C4" sqref="C4"/>
    </sheetView>
  </sheetViews>
  <sheetFormatPr defaultRowHeight="15" x14ac:dyDescent="0.25"/>
  <cols>
    <col min="3" max="3" width="13.7109375" bestFit="1" customWidth="1"/>
    <col min="4" max="4" width="14.28515625" customWidth="1"/>
    <col min="5" max="5" width="14.140625" customWidth="1"/>
    <col min="6" max="10" width="12.85546875" customWidth="1"/>
    <col min="11" max="11" width="15.7109375" customWidth="1"/>
    <col min="12" max="17" width="12.85546875" customWidth="1"/>
  </cols>
  <sheetData>
    <row r="4" spans="3:17" x14ac:dyDescent="0.25">
      <c r="C4" s="3" t="s">
        <v>56</v>
      </c>
      <c r="D4" s="57" t="s">
        <v>57</v>
      </c>
      <c r="E4" s="57"/>
      <c r="F4" s="57"/>
      <c r="G4" s="57"/>
      <c r="H4" s="57"/>
      <c r="I4" s="57"/>
      <c r="J4" s="4"/>
      <c r="K4" s="4"/>
      <c r="L4" s="4"/>
      <c r="M4" s="4"/>
      <c r="N4" s="4"/>
      <c r="O4" s="4"/>
      <c r="P4" s="4"/>
      <c r="Q4" s="5"/>
    </row>
    <row r="5" spans="3:17" ht="45" x14ac:dyDescent="0.25">
      <c r="C5" s="6"/>
      <c r="D5" s="39" t="str">
        <f>'One-Stop Center Budgets'!E5</f>
        <v>OWD/Wagner Peyser</v>
      </c>
      <c r="E5" s="39" t="str">
        <f>'One-Stop Center Budgets'!F5</f>
        <v>OWD/Veteran</v>
      </c>
      <c r="F5" s="39" t="str">
        <f>'One-Stop Center Budgets'!G5</f>
        <v xml:space="preserve">WIOA Adult/DW </v>
      </c>
      <c r="G5" s="39" t="str">
        <f>'One-Stop Center Budgets'!H5</f>
        <v>WIOA Youth</v>
      </c>
      <c r="H5" s="39" t="str">
        <f>'One-Stop Center Budgets'!I5</f>
        <v>Mineral Area College</v>
      </c>
      <c r="I5" s="39" t="str">
        <f>'One-Stop Center Budgets'!J5</f>
        <v>AEL/Unitech</v>
      </c>
      <c r="J5" s="39" t="str">
        <f>'One-Stop Center Budgets'!K5</f>
        <v>VR/DESE</v>
      </c>
      <c r="K5" s="39" t="str">
        <f>'One-Stop Center Budgets'!L5</f>
        <v>MERS/Goodwill</v>
      </c>
      <c r="L5" s="39" t="str">
        <f>'One-Stop Center Budgets'!M5</f>
        <v xml:space="preserve">Job Corp/Mingo </v>
      </c>
      <c r="M5" s="39" t="str">
        <f>'One-Stop Center Budgets'!N5</f>
        <v>Migrant Seasonal Farm Worker</v>
      </c>
      <c r="N5" s="39" t="str">
        <f>'One-Stop Center Budgets'!O5</f>
        <v>Rehab Services for the Blind</v>
      </c>
      <c r="O5" s="39" t="str">
        <f>'One-Stop Center Budgets'!P5</f>
        <v>HUD</v>
      </c>
      <c r="P5" s="39" t="str">
        <f>'One-Stop Center Budgets'!Q5</f>
        <v>YouthBuild</v>
      </c>
      <c r="Q5" s="8" t="s">
        <v>58</v>
      </c>
    </row>
    <row r="6" spans="3:17" x14ac:dyDescent="0.25">
      <c r="C6" s="6"/>
      <c r="D6" s="14"/>
      <c r="E6" s="14"/>
      <c r="F6" s="14"/>
      <c r="G6" s="14"/>
      <c r="H6" s="14"/>
      <c r="I6" s="14"/>
      <c r="J6" s="15"/>
      <c r="K6" s="15"/>
      <c r="L6" s="15"/>
      <c r="M6" s="15"/>
      <c r="N6" s="15"/>
      <c r="O6" s="15"/>
      <c r="P6" s="15"/>
      <c r="Q6" s="8"/>
    </row>
    <row r="7" spans="3:17" x14ac:dyDescent="0.25">
      <c r="C7" s="6" t="s">
        <v>59</v>
      </c>
      <c r="D7" s="16">
        <f>Partners!$G4</f>
        <v>4</v>
      </c>
      <c r="E7" s="16">
        <f>Partners!$G5</f>
        <v>1</v>
      </c>
      <c r="F7" s="16">
        <f>Partners!$G6</f>
        <v>2</v>
      </c>
      <c r="G7" s="16">
        <f>Partners!$G7</f>
        <v>1</v>
      </c>
      <c r="H7" s="16">
        <f>Partners!$G8</f>
        <v>0.3</v>
      </c>
      <c r="I7" s="16">
        <f>Partners!$G9</f>
        <v>0.2</v>
      </c>
      <c r="J7" s="16">
        <f>Partners!$G10</f>
        <v>0.3</v>
      </c>
      <c r="K7" s="16">
        <f>Partners!$G11</f>
        <v>0.3</v>
      </c>
      <c r="L7" s="16">
        <f>Partners!$G12</f>
        <v>0</v>
      </c>
      <c r="M7" s="16">
        <f>Partners!$G13</f>
        <v>0</v>
      </c>
      <c r="N7" s="16">
        <f>Partners!$G14</f>
        <v>0</v>
      </c>
      <c r="O7" s="16">
        <f>Partners!$G15</f>
        <v>0</v>
      </c>
      <c r="P7" s="16">
        <f>Partners!$R16</f>
        <v>0</v>
      </c>
      <c r="Q7" s="17">
        <f>SUM(D7:P7)</f>
        <v>9.1000000000000014</v>
      </c>
    </row>
    <row r="8" spans="3:17" x14ac:dyDescent="0.25">
      <c r="C8" s="11" t="s">
        <v>60</v>
      </c>
      <c r="D8" s="29">
        <f t="shared" ref="D8:P8" si="0">D7/$Q7</f>
        <v>0.4395604395604395</v>
      </c>
      <c r="E8" s="29">
        <f t="shared" si="0"/>
        <v>0.10989010989010987</v>
      </c>
      <c r="F8" s="29">
        <f t="shared" si="0"/>
        <v>0.21978021978021975</v>
      </c>
      <c r="G8" s="29">
        <f t="shared" si="0"/>
        <v>0.10989010989010987</v>
      </c>
      <c r="H8" s="29">
        <f t="shared" si="0"/>
        <v>3.2967032967032961E-2</v>
      </c>
      <c r="I8" s="29">
        <f t="shared" si="0"/>
        <v>2.1978021978021976E-2</v>
      </c>
      <c r="J8" s="29">
        <f t="shared" si="0"/>
        <v>3.2967032967032961E-2</v>
      </c>
      <c r="K8" s="29">
        <f t="shared" si="0"/>
        <v>3.2967032967032961E-2</v>
      </c>
      <c r="L8" s="29">
        <f t="shared" si="0"/>
        <v>0</v>
      </c>
      <c r="M8" s="29">
        <f t="shared" si="0"/>
        <v>0</v>
      </c>
      <c r="N8" s="29">
        <f t="shared" si="0"/>
        <v>0</v>
      </c>
      <c r="O8" s="29">
        <f t="shared" si="0"/>
        <v>0</v>
      </c>
      <c r="P8" s="29">
        <f t="shared" si="0"/>
        <v>0</v>
      </c>
      <c r="Q8" s="18">
        <f>SUM(D8:P8)</f>
        <v>0.99999999999999989</v>
      </c>
    </row>
    <row r="9" spans="3:17" x14ac:dyDescent="0.25">
      <c r="C9" s="11"/>
      <c r="D9" s="19"/>
      <c r="E9" s="19"/>
      <c r="F9" s="19"/>
      <c r="G9" s="19"/>
      <c r="H9" s="19"/>
      <c r="I9" s="19"/>
      <c r="J9" s="19"/>
      <c r="K9" s="20"/>
      <c r="L9" s="20"/>
      <c r="M9" s="20"/>
      <c r="N9" s="20"/>
      <c r="O9" s="20"/>
      <c r="P9" s="20"/>
      <c r="Q9" s="17"/>
    </row>
    <row r="10" spans="3:17" x14ac:dyDescent="0.25">
      <c r="C10" s="21"/>
      <c r="D10" s="22"/>
      <c r="E10" s="22"/>
      <c r="F10" s="22"/>
      <c r="G10" s="22"/>
      <c r="H10" s="22"/>
      <c r="I10" s="22"/>
      <c r="J10" s="23"/>
      <c r="K10" s="23"/>
      <c r="L10" s="23"/>
      <c r="M10" s="23"/>
      <c r="N10" s="23"/>
      <c r="O10" s="23"/>
      <c r="P10" s="23"/>
      <c r="Q10" s="24"/>
    </row>
  </sheetData>
  <mergeCells count="1">
    <mergeCell ref="D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R50"/>
  <sheetViews>
    <sheetView workbookViewId="0">
      <selection activeCell="C1" sqref="C1"/>
    </sheetView>
  </sheetViews>
  <sheetFormatPr defaultColWidth="9.140625" defaultRowHeight="15" x14ac:dyDescent="0.25"/>
  <cols>
    <col min="3" max="3" width="26.85546875" customWidth="1"/>
    <col min="4" max="4" width="20" bestFit="1" customWidth="1"/>
    <col min="5" max="5" width="13.7109375" bestFit="1" customWidth="1"/>
    <col min="6" max="6" width="16" bestFit="1" customWidth="1"/>
    <col min="7" max="7" width="13.85546875" customWidth="1"/>
    <col min="8" max="8" width="19.85546875" bestFit="1" customWidth="1"/>
    <col min="9" max="9" width="11.85546875" bestFit="1" customWidth="1"/>
    <col min="10" max="12" width="13.85546875" customWidth="1"/>
    <col min="13" max="16" width="13.85546875" hidden="1" customWidth="1"/>
    <col min="17" max="17" width="13.85546875" customWidth="1"/>
  </cols>
  <sheetData>
    <row r="1" spans="3:17" x14ac:dyDescent="0.25">
      <c r="C1" t="s">
        <v>0</v>
      </c>
    </row>
    <row r="2" spans="3:17" x14ac:dyDescent="0.25">
      <c r="C2" s="3" t="s">
        <v>61</v>
      </c>
      <c r="D2" s="57" t="s">
        <v>62</v>
      </c>
      <c r="E2" s="57"/>
      <c r="F2" s="57"/>
      <c r="G2" s="57"/>
      <c r="H2" s="57"/>
      <c r="I2" s="57"/>
      <c r="J2" s="4"/>
      <c r="K2" s="4"/>
      <c r="L2" s="4"/>
      <c r="M2" s="4"/>
      <c r="N2" s="4"/>
      <c r="O2" s="4"/>
      <c r="P2" s="4"/>
      <c r="Q2" s="5"/>
    </row>
    <row r="3" spans="3:17" x14ac:dyDescent="0.25">
      <c r="C3" s="6"/>
      <c r="D3" s="7" t="str">
        <f>'One-Stop Center Budgets'!E5</f>
        <v>OWD/Wagner Peyser</v>
      </c>
      <c r="E3" s="7" t="str">
        <f>'One-Stop Center Budgets'!F5</f>
        <v>OWD/Veteran</v>
      </c>
      <c r="F3" s="7" t="str">
        <f>'One-Stop Center Budgets'!G5</f>
        <v xml:space="preserve">WIOA Adult/DW </v>
      </c>
      <c r="G3" s="7" t="str">
        <f>'One-Stop Center Budgets'!H5</f>
        <v>WIOA Youth</v>
      </c>
      <c r="H3" s="7" t="str">
        <f>'One-Stop Center Budgets'!I5</f>
        <v>Mineral Area College</v>
      </c>
      <c r="I3" s="7" t="str">
        <f>'One-Stop Center Budgets'!J5</f>
        <v>AEL/Unitech</v>
      </c>
      <c r="J3" s="7" t="str">
        <f>'One-Stop Center Budgets'!K5</f>
        <v>VR/DESE</v>
      </c>
      <c r="K3" s="7" t="str">
        <f>'One-Stop Center Budgets'!L5</f>
        <v>MERS/Goodwill</v>
      </c>
      <c r="L3" s="7" t="str">
        <f>'One-Stop Center Budgets'!M5</f>
        <v xml:space="preserve">Job Corp/Mingo </v>
      </c>
      <c r="M3" s="7" t="str">
        <f>'One-Stop Center Budgets'!N5</f>
        <v>Migrant Seasonal Farm Worker</v>
      </c>
      <c r="N3" s="7" t="str">
        <f>'One-Stop Center Budgets'!O5</f>
        <v>Rehab Services for the Blind</v>
      </c>
      <c r="O3" s="7" t="str">
        <f>'One-Stop Center Budgets'!P5</f>
        <v>HUD</v>
      </c>
      <c r="P3" s="7" t="str">
        <f>'One-Stop Center Budgets'!Q5</f>
        <v>YouthBuild</v>
      </c>
      <c r="Q3" s="8" t="s">
        <v>63</v>
      </c>
    </row>
    <row r="4" spans="3:17" x14ac:dyDescent="0.25">
      <c r="C4" s="6"/>
      <c r="D4" s="14"/>
      <c r="E4" s="14"/>
      <c r="F4" s="14"/>
      <c r="G4" s="14"/>
      <c r="H4" s="14"/>
      <c r="I4" s="14"/>
      <c r="J4" s="15"/>
      <c r="K4" s="15"/>
      <c r="L4" s="15"/>
      <c r="M4" s="15"/>
      <c r="N4" s="15"/>
      <c r="O4" s="15"/>
      <c r="P4" s="15"/>
      <c r="Q4" s="8"/>
    </row>
    <row r="5" spans="3:17" x14ac:dyDescent="0.25">
      <c r="C5" s="6" t="str">
        <f>'One-Stop Center Budgets'!$D7</f>
        <v>Lease/Rent</v>
      </c>
      <c r="D5" s="27">
        <f>'One-Stop Center Budgets'!$R7*'Allocation Basis'!$D$8</f>
        <v>31208.791208791205</v>
      </c>
      <c r="E5" s="27">
        <f>'One-Stop Center Budgets'!$R7*'Allocation Basis'!$E$8</f>
        <v>7802.1978021978011</v>
      </c>
      <c r="F5" s="27">
        <f>'One-Stop Center Budgets'!$R7*'Allocation Basis'!$F$8</f>
        <v>15604.395604395602</v>
      </c>
      <c r="G5" s="27">
        <f>'One-Stop Center Budgets'!$R7*'Allocation Basis'!$G$8</f>
        <v>7802.1978021978011</v>
      </c>
      <c r="H5" s="27">
        <f>'One-Stop Center Budgets'!$R7*'Allocation Basis'!$H$8</f>
        <v>2340.6593406593402</v>
      </c>
      <c r="I5" s="27">
        <f>'One-Stop Center Budgets'!$R7*'Allocation Basis'!$I$8</f>
        <v>1560.4395604395604</v>
      </c>
      <c r="J5" s="27">
        <f>'One-Stop Center Budgets'!$R7*'Allocation Basis'!$J$8</f>
        <v>2340.6593406593402</v>
      </c>
      <c r="K5" s="27">
        <f>'One-Stop Center Budgets'!$R7*'Allocation Basis'!$K$8</f>
        <v>2340.6593406593402</v>
      </c>
      <c r="L5" s="27">
        <f>'One-Stop Center Budgets'!$R7*'Allocation Basis'!$L$8</f>
        <v>0</v>
      </c>
      <c r="M5" s="27">
        <f>'One-Stop Center Budgets'!$R7*'Allocation Basis'!$M$8</f>
        <v>0</v>
      </c>
      <c r="N5" s="27">
        <f>'One-Stop Center Budgets'!$R7*'Allocation Basis'!$N$8</f>
        <v>0</v>
      </c>
      <c r="O5" s="27">
        <f>'One-Stop Center Budgets'!$R7*'Allocation Basis'!$O$8</f>
        <v>0</v>
      </c>
      <c r="P5" s="27">
        <f>'One-Stop Center Budgets'!$R7*'Allocation Basis'!$P$8</f>
        <v>0</v>
      </c>
      <c r="Q5" s="9">
        <f t="shared" ref="Q5:Q21" si="0">SUM(D5:P5)</f>
        <v>71000</v>
      </c>
    </row>
    <row r="6" spans="3:17" x14ac:dyDescent="0.25">
      <c r="C6" s="6" t="str">
        <f>'One-Stop Center Budgets'!$D8</f>
        <v>Electric</v>
      </c>
      <c r="D6" s="27">
        <f>'One-Stop Center Budgets'!R8*'Allocation Basis'!$D$8</f>
        <v>0</v>
      </c>
      <c r="E6" s="27">
        <f>'One-Stop Center Budgets'!$R8*'Allocation Basis'!$E$8</f>
        <v>0</v>
      </c>
      <c r="F6" s="27">
        <f>'One-Stop Center Budgets'!$R8*'Allocation Basis'!$F$8</f>
        <v>0</v>
      </c>
      <c r="G6" s="27">
        <f>'One-Stop Center Budgets'!$R8*'Allocation Basis'!$G$8</f>
        <v>0</v>
      </c>
      <c r="H6" s="27">
        <f>'One-Stop Center Budgets'!$R8*'Allocation Basis'!$H$8</f>
        <v>0</v>
      </c>
      <c r="I6" s="27">
        <f>'One-Stop Center Budgets'!$R8*'Allocation Basis'!$I$8</f>
        <v>0</v>
      </c>
      <c r="J6" s="27">
        <f>'One-Stop Center Budgets'!$R8*'Allocation Basis'!$J$8</f>
        <v>0</v>
      </c>
      <c r="K6" s="27">
        <f>'One-Stop Center Budgets'!$R8*'Allocation Basis'!$K$8</f>
        <v>0</v>
      </c>
      <c r="L6" s="27">
        <f>'One-Stop Center Budgets'!$R8*'Allocation Basis'!$L$8</f>
        <v>0</v>
      </c>
      <c r="M6" s="27">
        <f>'One-Stop Center Budgets'!$R8*'Allocation Basis'!$M$8</f>
        <v>0</v>
      </c>
      <c r="N6" s="27">
        <f>'One-Stop Center Budgets'!$R8*'Allocation Basis'!$N$8</f>
        <v>0</v>
      </c>
      <c r="O6" s="27">
        <f>'One-Stop Center Budgets'!$R8*'Allocation Basis'!$O$8</f>
        <v>0</v>
      </c>
      <c r="P6" s="27">
        <f>'One-Stop Center Budgets'!$R8*'Allocation Basis'!$P$8</f>
        <v>0</v>
      </c>
      <c r="Q6" s="9">
        <f t="shared" si="0"/>
        <v>0</v>
      </c>
    </row>
    <row r="7" spans="3:17" x14ac:dyDescent="0.25">
      <c r="C7" s="6" t="str">
        <f>'One-Stop Center Budgets'!$D9</f>
        <v>Gas</v>
      </c>
      <c r="D7" s="27">
        <f>'One-Stop Center Budgets'!R9*'Allocation Basis'!$D$8</f>
        <v>0</v>
      </c>
      <c r="E7" s="27">
        <f>'One-Stop Center Budgets'!$R9*'Allocation Basis'!$E$8</f>
        <v>0</v>
      </c>
      <c r="F7" s="27">
        <f>'One-Stop Center Budgets'!$R9*'Allocation Basis'!$F$8</f>
        <v>0</v>
      </c>
      <c r="G7" s="27">
        <f>'One-Stop Center Budgets'!$R9*'Allocation Basis'!$G$8</f>
        <v>0</v>
      </c>
      <c r="H7" s="27">
        <f>'One-Stop Center Budgets'!$R9*'Allocation Basis'!$H$8</f>
        <v>0</v>
      </c>
      <c r="I7" s="27">
        <f>'One-Stop Center Budgets'!$R9*'Allocation Basis'!$I$8</f>
        <v>0</v>
      </c>
      <c r="J7" s="27">
        <f>'One-Stop Center Budgets'!$R9*'Allocation Basis'!$J$8</f>
        <v>0</v>
      </c>
      <c r="K7" s="27">
        <f>'One-Stop Center Budgets'!$R9*'Allocation Basis'!$K$8</f>
        <v>0</v>
      </c>
      <c r="L7" s="27">
        <f>'One-Stop Center Budgets'!$R9*'Allocation Basis'!$L$8</f>
        <v>0</v>
      </c>
      <c r="M7" s="27">
        <f>'One-Stop Center Budgets'!$R9*'Allocation Basis'!$M$8</f>
        <v>0</v>
      </c>
      <c r="N7" s="27">
        <f>'One-Stop Center Budgets'!$R9*'Allocation Basis'!$N$8</f>
        <v>0</v>
      </c>
      <c r="O7" s="27">
        <f>'One-Stop Center Budgets'!$R9*'Allocation Basis'!$O$8</f>
        <v>0</v>
      </c>
      <c r="P7" s="27">
        <f>'One-Stop Center Budgets'!$R9*'Allocation Basis'!$P$8</f>
        <v>0</v>
      </c>
      <c r="Q7" s="9">
        <f t="shared" si="0"/>
        <v>0</v>
      </c>
    </row>
    <row r="8" spans="3:17" x14ac:dyDescent="0.25">
      <c r="C8" s="6" t="str">
        <f>'One-Stop Center Budgets'!$D10</f>
        <v>Water</v>
      </c>
      <c r="D8" s="27">
        <f>'One-Stop Center Budgets'!R10*'Allocation Basis'!$D$8</f>
        <v>0</v>
      </c>
      <c r="E8" s="27">
        <f>'One-Stop Center Budgets'!$R10*'Allocation Basis'!$E$8</f>
        <v>0</v>
      </c>
      <c r="F8" s="27">
        <f>'One-Stop Center Budgets'!$R10*'Allocation Basis'!$F$8</f>
        <v>0</v>
      </c>
      <c r="G8" s="27">
        <f>'One-Stop Center Budgets'!$R10*'Allocation Basis'!$G$8</f>
        <v>0</v>
      </c>
      <c r="H8" s="27">
        <f>'One-Stop Center Budgets'!$R10*'Allocation Basis'!$H$8</f>
        <v>0</v>
      </c>
      <c r="I8" s="27">
        <f>'One-Stop Center Budgets'!$R10*'Allocation Basis'!$I$8</f>
        <v>0</v>
      </c>
      <c r="J8" s="27">
        <f>'One-Stop Center Budgets'!$R10*'Allocation Basis'!$J$8</f>
        <v>0</v>
      </c>
      <c r="K8" s="27">
        <f>'One-Stop Center Budgets'!$R10*'Allocation Basis'!$K$8</f>
        <v>0</v>
      </c>
      <c r="L8" s="27">
        <f>'One-Stop Center Budgets'!$R10*'Allocation Basis'!$L$8</f>
        <v>0</v>
      </c>
      <c r="M8" s="27">
        <f>'One-Stop Center Budgets'!$R10*'Allocation Basis'!$M$8</f>
        <v>0</v>
      </c>
      <c r="N8" s="27">
        <f>'One-Stop Center Budgets'!$R10*'Allocation Basis'!$N$8</f>
        <v>0</v>
      </c>
      <c r="O8" s="27">
        <f>'One-Stop Center Budgets'!$R10*'Allocation Basis'!$O$8</f>
        <v>0</v>
      </c>
      <c r="P8" s="27">
        <f>'One-Stop Center Budgets'!$R10*'Allocation Basis'!$P$8</f>
        <v>0</v>
      </c>
      <c r="Q8" s="9">
        <f t="shared" si="0"/>
        <v>0</v>
      </c>
    </row>
    <row r="9" spans="3:17" x14ac:dyDescent="0.25">
      <c r="C9" s="6" t="str">
        <f>'One-Stop Center Budgets'!$D11</f>
        <v>Sewer Connections</v>
      </c>
      <c r="D9" s="27">
        <f>'One-Stop Center Budgets'!R11*'Allocation Basis'!$D$8</f>
        <v>0</v>
      </c>
      <c r="E9" s="27">
        <f>'One-Stop Center Budgets'!$R11*'Allocation Basis'!$E$8</f>
        <v>0</v>
      </c>
      <c r="F9" s="27">
        <f>'One-Stop Center Budgets'!$R11*'Allocation Basis'!$F$8</f>
        <v>0</v>
      </c>
      <c r="G9" s="27">
        <f>'One-Stop Center Budgets'!$R11*'Allocation Basis'!$G$8</f>
        <v>0</v>
      </c>
      <c r="H9" s="27">
        <f>'One-Stop Center Budgets'!$R11*'Allocation Basis'!$H$8</f>
        <v>0</v>
      </c>
      <c r="I9" s="27">
        <f>'One-Stop Center Budgets'!$R11*'Allocation Basis'!$I$8</f>
        <v>0</v>
      </c>
      <c r="J9" s="27">
        <f>'One-Stop Center Budgets'!$R11*'Allocation Basis'!$J$8</f>
        <v>0</v>
      </c>
      <c r="K9" s="27">
        <f>'One-Stop Center Budgets'!$R11*'Allocation Basis'!$K$8</f>
        <v>0</v>
      </c>
      <c r="L9" s="27">
        <f>'One-Stop Center Budgets'!$R11*'Allocation Basis'!$L$8</f>
        <v>0</v>
      </c>
      <c r="M9" s="27">
        <f>'One-Stop Center Budgets'!$R11*'Allocation Basis'!$M$8</f>
        <v>0</v>
      </c>
      <c r="N9" s="27">
        <f>'One-Stop Center Budgets'!$R11*'Allocation Basis'!$N$8</f>
        <v>0</v>
      </c>
      <c r="O9" s="27">
        <f>'One-Stop Center Budgets'!$R11*'Allocation Basis'!$O$8</f>
        <v>0</v>
      </c>
      <c r="P9" s="27">
        <f>'One-Stop Center Budgets'!$R11*'Allocation Basis'!$P$8</f>
        <v>0</v>
      </c>
      <c r="Q9" s="9">
        <f t="shared" si="0"/>
        <v>0</v>
      </c>
    </row>
    <row r="10" spans="3:17" x14ac:dyDescent="0.25">
      <c r="C10" s="6" t="str">
        <f>'One-Stop Center Budgets'!$D12</f>
        <v>High-Speed Internet</v>
      </c>
      <c r="D10" s="27">
        <f>'One-Stop Center Budgets'!R12*'Allocation Basis'!$D$8</f>
        <v>747.2527472527471</v>
      </c>
      <c r="E10" s="27">
        <f>'One-Stop Center Budgets'!$R12*'Allocation Basis'!$E$8</f>
        <v>186.81318681318677</v>
      </c>
      <c r="F10" s="27">
        <f>'One-Stop Center Budgets'!$R12*'Allocation Basis'!$F$8</f>
        <v>373.62637362637355</v>
      </c>
      <c r="G10" s="27">
        <f>'One-Stop Center Budgets'!$R12*'Allocation Basis'!$G$8</f>
        <v>186.81318681318677</v>
      </c>
      <c r="H10" s="27">
        <f>'One-Stop Center Budgets'!$R12*'Allocation Basis'!$H$8</f>
        <v>56.043956043956037</v>
      </c>
      <c r="I10" s="27">
        <f>'One-Stop Center Budgets'!$R12*'Allocation Basis'!$I$8</f>
        <v>37.362637362637358</v>
      </c>
      <c r="J10" s="27">
        <f>'One-Stop Center Budgets'!$R12*'Allocation Basis'!$J$8</f>
        <v>56.043956043956037</v>
      </c>
      <c r="K10" s="27">
        <f>'One-Stop Center Budgets'!$R12*'Allocation Basis'!$K$8</f>
        <v>56.043956043956037</v>
      </c>
      <c r="L10" s="27">
        <f>'One-Stop Center Budgets'!$R12*'Allocation Basis'!$L$8</f>
        <v>0</v>
      </c>
      <c r="M10" s="27">
        <f>'One-Stop Center Budgets'!$R12*'Allocation Basis'!$M$8</f>
        <v>0</v>
      </c>
      <c r="N10" s="27">
        <f>'One-Stop Center Budgets'!$R12*'Allocation Basis'!$N$8</f>
        <v>0</v>
      </c>
      <c r="O10" s="27">
        <f>'One-Stop Center Budgets'!$R12*'Allocation Basis'!$O$8</f>
        <v>0</v>
      </c>
      <c r="P10" s="27">
        <f>'One-Stop Center Budgets'!$R12*'Allocation Basis'!$P$8</f>
        <v>0</v>
      </c>
      <c r="Q10" s="9">
        <f t="shared" si="0"/>
        <v>1699.9999999999998</v>
      </c>
    </row>
    <row r="11" spans="3:17" x14ac:dyDescent="0.25">
      <c r="C11" s="6" t="str">
        <f>'One-Stop Center Budgets'!$D13</f>
        <v>Telecommumications</v>
      </c>
      <c r="D11" s="27">
        <f>'One-Stop Center Budgets'!R13*'Allocation Basis'!$D$8</f>
        <v>1978.0219780219777</v>
      </c>
      <c r="E11" s="27">
        <f>'One-Stop Center Budgets'!$R13*'Allocation Basis'!$E$8</f>
        <v>494.50549450549443</v>
      </c>
      <c r="F11" s="27">
        <f>'One-Stop Center Budgets'!$R13*'Allocation Basis'!$F$8</f>
        <v>989.01098901098885</v>
      </c>
      <c r="G11" s="27">
        <f>'One-Stop Center Budgets'!$R13*'Allocation Basis'!$G$8</f>
        <v>494.50549450549443</v>
      </c>
      <c r="H11" s="27">
        <f>'One-Stop Center Budgets'!$R13*'Allocation Basis'!$H$8</f>
        <v>148.35164835164832</v>
      </c>
      <c r="I11" s="27">
        <f>'One-Stop Center Budgets'!$R13*'Allocation Basis'!$I$8</f>
        <v>98.901098901098891</v>
      </c>
      <c r="J11" s="27">
        <f>'One-Stop Center Budgets'!$R13*'Allocation Basis'!$J$8</f>
        <v>148.35164835164832</v>
      </c>
      <c r="K11" s="27">
        <f>'One-Stop Center Budgets'!$R13*'Allocation Basis'!$K$8</f>
        <v>148.35164835164832</v>
      </c>
      <c r="L11" s="27">
        <f>'One-Stop Center Budgets'!$R13*'Allocation Basis'!$L$8</f>
        <v>0</v>
      </c>
      <c r="M11" s="27">
        <f>'One-Stop Center Budgets'!$R13*'Allocation Basis'!$M$8</f>
        <v>0</v>
      </c>
      <c r="N11" s="27">
        <f>'One-Stop Center Budgets'!$R13*'Allocation Basis'!$N$8</f>
        <v>0</v>
      </c>
      <c r="O11" s="27">
        <f>'One-Stop Center Budgets'!$R13*'Allocation Basis'!$O$8</f>
        <v>0</v>
      </c>
      <c r="P11" s="27">
        <f>'One-Stop Center Budgets'!$R13*'Allocation Basis'!$P$8</f>
        <v>0</v>
      </c>
      <c r="Q11" s="9">
        <f t="shared" si="0"/>
        <v>4500</v>
      </c>
    </row>
    <row r="12" spans="3:17" x14ac:dyDescent="0.25">
      <c r="C12" s="6" t="str">
        <f>'One-Stop Center Budgets'!$D14</f>
        <v>Facility Maintenance Contract</v>
      </c>
      <c r="D12" s="27">
        <f>'One-Stop Center Budgets'!R14*'Allocation Basis'!$D$8</f>
        <v>0</v>
      </c>
      <c r="E12" s="27">
        <f>'One-Stop Center Budgets'!$R14*'Allocation Basis'!$E$8</f>
        <v>0</v>
      </c>
      <c r="F12" s="27">
        <f>'One-Stop Center Budgets'!$R14*'Allocation Basis'!$F$8</f>
        <v>0</v>
      </c>
      <c r="G12" s="27">
        <f>'One-Stop Center Budgets'!$R14*'Allocation Basis'!$G$8</f>
        <v>0</v>
      </c>
      <c r="H12" s="27">
        <f>'One-Stop Center Budgets'!$R14*'Allocation Basis'!$H$8</f>
        <v>0</v>
      </c>
      <c r="I12" s="27">
        <f>'One-Stop Center Budgets'!$R14*'Allocation Basis'!$I$8</f>
        <v>0</v>
      </c>
      <c r="J12" s="27">
        <f>'One-Stop Center Budgets'!$R14*'Allocation Basis'!$J$8</f>
        <v>0</v>
      </c>
      <c r="K12" s="27">
        <f>'One-Stop Center Budgets'!$R14*'Allocation Basis'!$K$8</f>
        <v>0</v>
      </c>
      <c r="L12" s="27">
        <f>'One-Stop Center Budgets'!$R14*'Allocation Basis'!$L$8</f>
        <v>0</v>
      </c>
      <c r="M12" s="27">
        <f>'One-Stop Center Budgets'!$R14*'Allocation Basis'!$M$8</f>
        <v>0</v>
      </c>
      <c r="N12" s="27">
        <f>'One-Stop Center Budgets'!$R14*'Allocation Basis'!$N$8</f>
        <v>0</v>
      </c>
      <c r="O12" s="27">
        <f>'One-Stop Center Budgets'!$R14*'Allocation Basis'!$O$8</f>
        <v>0</v>
      </c>
      <c r="P12" s="27">
        <f>'One-Stop Center Budgets'!$R14*'Allocation Basis'!$P$8</f>
        <v>0</v>
      </c>
      <c r="Q12" s="9">
        <f t="shared" si="0"/>
        <v>0</v>
      </c>
    </row>
    <row r="13" spans="3:17" x14ac:dyDescent="0.25">
      <c r="C13" s="6" t="str">
        <f>'One-Stop Center Budgets'!$D15</f>
        <v>Alarm Services</v>
      </c>
      <c r="D13" s="27">
        <f>'One-Stop Center Budgets'!R15*'Allocation Basis'!$D$8</f>
        <v>0</v>
      </c>
      <c r="E13" s="27">
        <f>'One-Stop Center Budgets'!$R15*'Allocation Basis'!$E$8</f>
        <v>0</v>
      </c>
      <c r="F13" s="27">
        <f>'One-Stop Center Budgets'!$R15*'Allocation Basis'!$F$8</f>
        <v>0</v>
      </c>
      <c r="G13" s="27">
        <f>'One-Stop Center Budgets'!$R15*'Allocation Basis'!$G$8</f>
        <v>0</v>
      </c>
      <c r="H13" s="27">
        <f>'One-Stop Center Budgets'!$R15*'Allocation Basis'!$H$8</f>
        <v>0</v>
      </c>
      <c r="I13" s="27">
        <f>'One-Stop Center Budgets'!$R15*'Allocation Basis'!$I$8</f>
        <v>0</v>
      </c>
      <c r="J13" s="27">
        <f>'One-Stop Center Budgets'!$R15*'Allocation Basis'!$J$8</f>
        <v>0</v>
      </c>
      <c r="K13" s="27">
        <f>'One-Stop Center Budgets'!$R15*'Allocation Basis'!$K$8</f>
        <v>0</v>
      </c>
      <c r="L13" s="27">
        <f>'One-Stop Center Budgets'!$R15*'Allocation Basis'!$L$8</f>
        <v>0</v>
      </c>
      <c r="M13" s="27">
        <f>'One-Stop Center Budgets'!$R15*'Allocation Basis'!$M$8</f>
        <v>0</v>
      </c>
      <c r="N13" s="27">
        <f>'One-Stop Center Budgets'!$R15*'Allocation Basis'!$N$8</f>
        <v>0</v>
      </c>
      <c r="O13" s="27">
        <f>'One-Stop Center Budgets'!$R15*'Allocation Basis'!$O$8</f>
        <v>0</v>
      </c>
      <c r="P13" s="27">
        <f>'One-Stop Center Budgets'!$R15*'Allocation Basis'!$P$8</f>
        <v>0</v>
      </c>
      <c r="Q13" s="9">
        <f t="shared" si="0"/>
        <v>0</v>
      </c>
    </row>
    <row r="14" spans="3:17" x14ac:dyDescent="0.25">
      <c r="C14" s="6" t="str">
        <f>'One-Stop Center Budgets'!$D16</f>
        <v>Building Insurance</v>
      </c>
      <c r="D14" s="27">
        <f>'One-Stop Center Budgets'!R16*'Allocation Basis'!$D$8</f>
        <v>0</v>
      </c>
      <c r="E14" s="27">
        <f>'One-Stop Center Budgets'!$R16*'Allocation Basis'!$E$8</f>
        <v>0</v>
      </c>
      <c r="F14" s="27">
        <f>'One-Stop Center Budgets'!$R16*'Allocation Basis'!$F$8</f>
        <v>0</v>
      </c>
      <c r="G14" s="27">
        <f>'One-Stop Center Budgets'!$R16*'Allocation Basis'!$G$8</f>
        <v>0</v>
      </c>
      <c r="H14" s="27">
        <f>'One-Stop Center Budgets'!$R16*'Allocation Basis'!$H$8</f>
        <v>0</v>
      </c>
      <c r="I14" s="27">
        <f>'One-Stop Center Budgets'!$R16*'Allocation Basis'!$I$8</f>
        <v>0</v>
      </c>
      <c r="J14" s="27">
        <f>'One-Stop Center Budgets'!$R16*'Allocation Basis'!$J$8</f>
        <v>0</v>
      </c>
      <c r="K14" s="27">
        <f>'One-Stop Center Budgets'!$R16*'Allocation Basis'!$K$8</f>
        <v>0</v>
      </c>
      <c r="L14" s="27">
        <f>'One-Stop Center Budgets'!$R16*'Allocation Basis'!$L$8</f>
        <v>0</v>
      </c>
      <c r="M14" s="27">
        <f>'One-Stop Center Budgets'!$R16*'Allocation Basis'!$M$8</f>
        <v>0</v>
      </c>
      <c r="N14" s="27">
        <f>'One-Stop Center Budgets'!$R16*'Allocation Basis'!$N$8</f>
        <v>0</v>
      </c>
      <c r="O14" s="27">
        <f>'One-Stop Center Budgets'!$R16*'Allocation Basis'!$O$8</f>
        <v>0</v>
      </c>
      <c r="P14" s="27">
        <f>'One-Stop Center Budgets'!$R16*'Allocation Basis'!$P$8</f>
        <v>0</v>
      </c>
      <c r="Q14" s="9">
        <f t="shared" si="0"/>
        <v>0</v>
      </c>
    </row>
    <row r="15" spans="3:17" x14ac:dyDescent="0.25">
      <c r="C15" s="6" t="str">
        <f>'One-Stop Center Budgets'!$D17</f>
        <v>Copiers</v>
      </c>
      <c r="D15" s="27">
        <f>'One-Stop Center Budgets'!R17*'Allocation Basis'!$D$8</f>
        <v>769.23076923076917</v>
      </c>
      <c r="E15" s="27">
        <f>'One-Stop Center Budgets'!$R17*'Allocation Basis'!$E$8</f>
        <v>192.30769230769229</v>
      </c>
      <c r="F15" s="27">
        <f>'One-Stop Center Budgets'!$R17*'Allocation Basis'!$F$8</f>
        <v>384.61538461538458</v>
      </c>
      <c r="G15" s="27">
        <f>'One-Stop Center Budgets'!$R17*'Allocation Basis'!$G$8</f>
        <v>192.30769230769229</v>
      </c>
      <c r="H15" s="27">
        <f>'One-Stop Center Budgets'!$R17*'Allocation Basis'!$H$8</f>
        <v>57.692307692307679</v>
      </c>
      <c r="I15" s="27">
        <f>'One-Stop Center Budgets'!$R17*'Allocation Basis'!$I$8</f>
        <v>38.46153846153846</v>
      </c>
      <c r="J15" s="27">
        <f>'One-Stop Center Budgets'!$R17*'Allocation Basis'!$J$8</f>
        <v>57.692307692307679</v>
      </c>
      <c r="K15" s="27">
        <f>'One-Stop Center Budgets'!$R17*'Allocation Basis'!$K$8</f>
        <v>57.692307692307679</v>
      </c>
      <c r="L15" s="27">
        <f>'One-Stop Center Budgets'!$R17*'Allocation Basis'!$L$8</f>
        <v>0</v>
      </c>
      <c r="M15" s="27">
        <f>'One-Stop Center Budgets'!$R17*'Allocation Basis'!$M$8</f>
        <v>0</v>
      </c>
      <c r="N15" s="27">
        <f>'One-Stop Center Budgets'!$R17*'Allocation Basis'!$N$8</f>
        <v>0</v>
      </c>
      <c r="O15" s="27">
        <f>'One-Stop Center Budgets'!$R17*'Allocation Basis'!$O$8</f>
        <v>0</v>
      </c>
      <c r="P15" s="27">
        <f>'One-Stop Center Budgets'!$R17*'Allocation Basis'!$P$8</f>
        <v>0</v>
      </c>
      <c r="Q15" s="9">
        <f t="shared" si="0"/>
        <v>1749.9999999999998</v>
      </c>
    </row>
    <row r="16" spans="3:17" x14ac:dyDescent="0.25">
      <c r="C16" s="6" t="str">
        <f>'One-Stop Center Budgets'!$D18</f>
        <v>Fax Machines</v>
      </c>
      <c r="D16" s="27">
        <f>'One-Stop Center Budgets'!R18*'Allocation Basis'!$D$8</f>
        <v>0</v>
      </c>
      <c r="E16" s="27">
        <f>'One-Stop Center Budgets'!$R18*'Allocation Basis'!$E$8</f>
        <v>0</v>
      </c>
      <c r="F16" s="27">
        <f>'One-Stop Center Budgets'!$R18*'Allocation Basis'!$F$8</f>
        <v>0</v>
      </c>
      <c r="G16" s="27">
        <f>'One-Stop Center Budgets'!$R18*'Allocation Basis'!$G$8</f>
        <v>0</v>
      </c>
      <c r="H16" s="27">
        <f>'One-Stop Center Budgets'!$R18*'Allocation Basis'!$H$8</f>
        <v>0</v>
      </c>
      <c r="I16" s="27">
        <f>'One-Stop Center Budgets'!$R18*'Allocation Basis'!$I$8</f>
        <v>0</v>
      </c>
      <c r="J16" s="27">
        <f>'One-Stop Center Budgets'!$R18*'Allocation Basis'!$J$8</f>
        <v>0</v>
      </c>
      <c r="K16" s="27">
        <f>'One-Stop Center Budgets'!$R18*'Allocation Basis'!$K$8</f>
        <v>0</v>
      </c>
      <c r="L16" s="27">
        <f>'One-Stop Center Budgets'!$R18*'Allocation Basis'!$L$8</f>
        <v>0</v>
      </c>
      <c r="M16" s="27">
        <f>'One-Stop Center Budgets'!$R18*'Allocation Basis'!$M$8</f>
        <v>0</v>
      </c>
      <c r="N16" s="27">
        <f>'One-Stop Center Budgets'!$R18*'Allocation Basis'!$N$8</f>
        <v>0</v>
      </c>
      <c r="O16" s="27">
        <f>'One-Stop Center Budgets'!$R18*'Allocation Basis'!$O$8</f>
        <v>0</v>
      </c>
      <c r="P16" s="27">
        <f>'One-Stop Center Budgets'!$R18*'Allocation Basis'!$P$8</f>
        <v>0</v>
      </c>
      <c r="Q16" s="9">
        <f t="shared" si="0"/>
        <v>0</v>
      </c>
    </row>
    <row r="17" spans="3:18" x14ac:dyDescent="0.25">
      <c r="C17" s="6">
        <f>'One-Stop Center Budgets'!$D19</f>
        <v>0</v>
      </c>
      <c r="D17" s="27">
        <f>'One-Stop Center Budgets'!R19*'Allocation Basis'!$D$8</f>
        <v>0</v>
      </c>
      <c r="E17" s="27">
        <f>'One-Stop Center Budgets'!$R19*'Allocation Basis'!$E$8</f>
        <v>0</v>
      </c>
      <c r="F17" s="27">
        <f>'One-Stop Center Budgets'!$R19*'Allocation Basis'!$F$8</f>
        <v>0</v>
      </c>
      <c r="G17" s="27">
        <f>'One-Stop Center Budgets'!$R19*'Allocation Basis'!$G$8</f>
        <v>0</v>
      </c>
      <c r="H17" s="27">
        <f>'One-Stop Center Budgets'!$R19*'Allocation Basis'!$H$8</f>
        <v>0</v>
      </c>
      <c r="I17" s="27">
        <f>'One-Stop Center Budgets'!$R19*'Allocation Basis'!$I$8</f>
        <v>0</v>
      </c>
      <c r="J17" s="27">
        <f>'One-Stop Center Budgets'!$R19*'Allocation Basis'!$J$8</f>
        <v>0</v>
      </c>
      <c r="K17" s="27">
        <f>'One-Stop Center Budgets'!$R19*'Allocation Basis'!$K$8</f>
        <v>0</v>
      </c>
      <c r="L17" s="27">
        <f>'One-Stop Center Budgets'!$R19*'Allocation Basis'!$L$8</f>
        <v>0</v>
      </c>
      <c r="M17" s="27">
        <f>'One-Stop Center Budgets'!$R19*'Allocation Basis'!$M$8</f>
        <v>0</v>
      </c>
      <c r="N17" s="27">
        <f>'One-Stop Center Budgets'!$R19*'Allocation Basis'!$N$8</f>
        <v>0</v>
      </c>
      <c r="O17" s="27">
        <f>'One-Stop Center Budgets'!$R19*'Allocation Basis'!$O$8</f>
        <v>0</v>
      </c>
      <c r="P17" s="27">
        <f>'One-Stop Center Budgets'!$R19*'Allocation Basis'!$P$8</f>
        <v>0</v>
      </c>
      <c r="Q17" s="9">
        <f t="shared" si="0"/>
        <v>0</v>
      </c>
    </row>
    <row r="18" spans="3:18" x14ac:dyDescent="0.25">
      <c r="C18" s="6">
        <f>'One-Stop Center Budgets'!$D20</f>
        <v>0</v>
      </c>
      <c r="D18" s="27">
        <f>'One-Stop Center Budgets'!R20*'Allocation Basis'!$D$8</f>
        <v>0</v>
      </c>
      <c r="E18" s="27">
        <f>'One-Stop Center Budgets'!$R20*'Allocation Basis'!$E$8</f>
        <v>0</v>
      </c>
      <c r="F18" s="27">
        <f>'One-Stop Center Budgets'!$R20*'Allocation Basis'!$F$8</f>
        <v>0</v>
      </c>
      <c r="G18" s="27">
        <f>'One-Stop Center Budgets'!$R20*'Allocation Basis'!$G$8</f>
        <v>0</v>
      </c>
      <c r="H18" s="27">
        <f>'One-Stop Center Budgets'!$R20*'Allocation Basis'!$H$8</f>
        <v>0</v>
      </c>
      <c r="I18" s="27">
        <f>'One-Stop Center Budgets'!$R20*'Allocation Basis'!$I$8</f>
        <v>0</v>
      </c>
      <c r="J18" s="27">
        <f>'One-Stop Center Budgets'!$R20*'Allocation Basis'!$J$8</f>
        <v>0</v>
      </c>
      <c r="K18" s="27">
        <f>'One-Stop Center Budgets'!$R20*'Allocation Basis'!$K$8</f>
        <v>0</v>
      </c>
      <c r="L18" s="27">
        <f>'One-Stop Center Budgets'!$R20*'Allocation Basis'!$L$8</f>
        <v>0</v>
      </c>
      <c r="M18" s="27">
        <f>'One-Stop Center Budgets'!$R20*'Allocation Basis'!$M$8</f>
        <v>0</v>
      </c>
      <c r="N18" s="27">
        <f>'One-Stop Center Budgets'!$R20*'Allocation Basis'!$N$8</f>
        <v>0</v>
      </c>
      <c r="O18" s="27">
        <f>'One-Stop Center Budgets'!$R20*'Allocation Basis'!$O$8</f>
        <v>0</v>
      </c>
      <c r="P18" s="27">
        <f>'One-Stop Center Budgets'!$R20*'Allocation Basis'!$P$8</f>
        <v>0</v>
      </c>
      <c r="Q18" s="9">
        <f t="shared" si="0"/>
        <v>0</v>
      </c>
    </row>
    <row r="19" spans="3:18" x14ac:dyDescent="0.25">
      <c r="C19" s="6">
        <f>'One-Stop Center Budgets'!$D21</f>
        <v>0</v>
      </c>
      <c r="D19" s="27">
        <f>'One-Stop Center Budgets'!R21*'Allocation Basis'!$D$8</f>
        <v>0</v>
      </c>
      <c r="E19" s="27">
        <f>'One-Stop Center Budgets'!$R21*'Allocation Basis'!$E$8</f>
        <v>0</v>
      </c>
      <c r="F19" s="27">
        <f>'One-Stop Center Budgets'!$R21*'Allocation Basis'!$F$8</f>
        <v>0</v>
      </c>
      <c r="G19" s="27">
        <f>'One-Stop Center Budgets'!$R21*'Allocation Basis'!$G$8</f>
        <v>0</v>
      </c>
      <c r="H19" s="27">
        <f>'One-Stop Center Budgets'!$R21*'Allocation Basis'!$H$8</f>
        <v>0</v>
      </c>
      <c r="I19" s="27">
        <f>'One-Stop Center Budgets'!$R21*'Allocation Basis'!$I$8</f>
        <v>0</v>
      </c>
      <c r="J19" s="27">
        <f>'One-Stop Center Budgets'!$R21*'Allocation Basis'!$J$8</f>
        <v>0</v>
      </c>
      <c r="K19" s="27">
        <f>'One-Stop Center Budgets'!$R21*'Allocation Basis'!$K$8</f>
        <v>0</v>
      </c>
      <c r="L19" s="27">
        <f>'One-Stop Center Budgets'!$R21*'Allocation Basis'!$L$8</f>
        <v>0</v>
      </c>
      <c r="M19" s="27">
        <f>'One-Stop Center Budgets'!$R21*'Allocation Basis'!$M$8</f>
        <v>0</v>
      </c>
      <c r="N19" s="27">
        <f>'One-Stop Center Budgets'!$R21*'Allocation Basis'!$N$8</f>
        <v>0</v>
      </c>
      <c r="O19" s="27">
        <f>'One-Stop Center Budgets'!$R21*'Allocation Basis'!$O$8</f>
        <v>0</v>
      </c>
      <c r="P19" s="27">
        <f>'One-Stop Center Budgets'!$R21*'Allocation Basis'!$P$8</f>
        <v>0</v>
      </c>
      <c r="Q19" s="9">
        <f t="shared" si="0"/>
        <v>0</v>
      </c>
    </row>
    <row r="20" spans="3:18" x14ac:dyDescent="0.25">
      <c r="C20" s="6">
        <f>'One-Stop Center Budgets'!$D22</f>
        <v>0</v>
      </c>
      <c r="D20" s="27">
        <f>'One-Stop Center Budgets'!R22*'Allocation Basis'!$D$8</f>
        <v>0</v>
      </c>
      <c r="E20" s="27">
        <f>'One-Stop Center Budgets'!$R22*'Allocation Basis'!$E$8</f>
        <v>0</v>
      </c>
      <c r="F20" s="27">
        <f>'One-Stop Center Budgets'!$R22*'Allocation Basis'!$F$8</f>
        <v>0</v>
      </c>
      <c r="G20" s="27">
        <f>'One-Stop Center Budgets'!$R22*'Allocation Basis'!$G$8</f>
        <v>0</v>
      </c>
      <c r="H20" s="27">
        <f>'One-Stop Center Budgets'!$R22*'Allocation Basis'!$H$8</f>
        <v>0</v>
      </c>
      <c r="I20" s="27">
        <f>'One-Stop Center Budgets'!$R22*'Allocation Basis'!$I$8</f>
        <v>0</v>
      </c>
      <c r="J20" s="27">
        <f>'One-Stop Center Budgets'!$R22*'Allocation Basis'!$J$8</f>
        <v>0</v>
      </c>
      <c r="K20" s="27">
        <f>'One-Stop Center Budgets'!$R22*'Allocation Basis'!$K$8</f>
        <v>0</v>
      </c>
      <c r="L20" s="27">
        <f>'One-Stop Center Budgets'!$R22*'Allocation Basis'!$L$8</f>
        <v>0</v>
      </c>
      <c r="M20" s="27">
        <f>'One-Stop Center Budgets'!$R22*'Allocation Basis'!$M$8</f>
        <v>0</v>
      </c>
      <c r="N20" s="27">
        <f>'One-Stop Center Budgets'!$R22*'Allocation Basis'!$N$8</f>
        <v>0</v>
      </c>
      <c r="O20" s="27">
        <f>'One-Stop Center Budgets'!$R22*'Allocation Basis'!$O$8</f>
        <v>0</v>
      </c>
      <c r="P20" s="27">
        <f>'One-Stop Center Budgets'!$R22*'Allocation Basis'!$P$8</f>
        <v>0</v>
      </c>
      <c r="Q20" s="9">
        <f t="shared" si="0"/>
        <v>0</v>
      </c>
    </row>
    <row r="21" spans="3:18" x14ac:dyDescent="0.25">
      <c r="C21" s="6">
        <f>'One-Stop Center Budgets'!$D23</f>
        <v>0</v>
      </c>
      <c r="D21" s="27">
        <f>'One-Stop Center Budgets'!R23*'Allocation Basis'!$D$8</f>
        <v>0</v>
      </c>
      <c r="E21" s="27">
        <f>'One-Stop Center Budgets'!$R23*'Allocation Basis'!$E$8</f>
        <v>0</v>
      </c>
      <c r="F21" s="27">
        <f>'One-Stop Center Budgets'!$R23*'Allocation Basis'!$F$8</f>
        <v>0</v>
      </c>
      <c r="G21" s="27">
        <f>'One-Stop Center Budgets'!$R23*'Allocation Basis'!$G$8</f>
        <v>0</v>
      </c>
      <c r="H21" s="27">
        <f>'One-Stop Center Budgets'!$R23*'Allocation Basis'!$H$8</f>
        <v>0</v>
      </c>
      <c r="I21" s="27">
        <f>'One-Stop Center Budgets'!$R23*'Allocation Basis'!$I$8</f>
        <v>0</v>
      </c>
      <c r="J21" s="27">
        <f>'One-Stop Center Budgets'!$R23*'Allocation Basis'!$J$8</f>
        <v>0</v>
      </c>
      <c r="K21" s="27">
        <f>'One-Stop Center Budgets'!$R23*'Allocation Basis'!$K$8</f>
        <v>0</v>
      </c>
      <c r="L21" s="27">
        <f>'One-Stop Center Budgets'!$R23*'Allocation Basis'!$L$8</f>
        <v>0</v>
      </c>
      <c r="M21" s="27">
        <f>'One-Stop Center Budgets'!$R23*'Allocation Basis'!$M$8</f>
        <v>0</v>
      </c>
      <c r="N21" s="27">
        <f>'One-Stop Center Budgets'!$R23*'Allocation Basis'!$N$8</f>
        <v>0</v>
      </c>
      <c r="O21" s="27">
        <f>'One-Stop Center Budgets'!$R23*'Allocation Basis'!$O$8</f>
        <v>0</v>
      </c>
      <c r="P21" s="27">
        <f>'One-Stop Center Budgets'!$R23*'Allocation Basis'!$P$8</f>
        <v>0</v>
      </c>
      <c r="Q21" s="9">
        <f t="shared" si="0"/>
        <v>0</v>
      </c>
    </row>
    <row r="22" spans="3:18" x14ac:dyDescent="0.25">
      <c r="C22" s="25" t="s">
        <v>63</v>
      </c>
      <c r="D22" s="26">
        <f>SUM(D5:D21)</f>
        <v>34703.296703296699</v>
      </c>
      <c r="E22" s="26">
        <f>SUM(E5:E21)</f>
        <v>8675.8241758241747</v>
      </c>
      <c r="F22" s="26">
        <f>SUM(F5:F21)</f>
        <v>17351.648351648349</v>
      </c>
      <c r="G22" s="26">
        <f>SUM(G5:G21)</f>
        <v>8675.8241758241747</v>
      </c>
      <c r="H22" s="26">
        <f t="shared" ref="H22:P22" si="1">SUM(H5:H21)</f>
        <v>2602.7472527472519</v>
      </c>
      <c r="I22" s="26">
        <f t="shared" si="1"/>
        <v>1735.1648351648353</v>
      </c>
      <c r="J22" s="26">
        <f t="shared" si="1"/>
        <v>2602.7472527472519</v>
      </c>
      <c r="K22" s="26">
        <f t="shared" si="1"/>
        <v>2602.7472527472519</v>
      </c>
      <c r="L22" s="26">
        <f t="shared" si="1"/>
        <v>0</v>
      </c>
      <c r="M22" s="26">
        <f t="shared" si="1"/>
        <v>0</v>
      </c>
      <c r="N22" s="26">
        <f t="shared" si="1"/>
        <v>0</v>
      </c>
      <c r="O22" s="26">
        <f t="shared" si="1"/>
        <v>0</v>
      </c>
      <c r="P22" s="26">
        <f t="shared" si="1"/>
        <v>0</v>
      </c>
      <c r="Q22" s="51">
        <f>SUM(Q5:Q21)</f>
        <v>78950</v>
      </c>
    </row>
    <row r="23" spans="3:18" hidden="1" x14ac:dyDescent="0.25">
      <c r="C23" s="31"/>
      <c r="D23" s="30"/>
      <c r="E23" s="30"/>
      <c r="F23" s="30"/>
      <c r="G23" s="30"/>
      <c r="H23" s="30"/>
      <c r="I23" s="30"/>
      <c r="J23" s="30"/>
      <c r="K23" s="30" t="s">
        <v>43</v>
      </c>
      <c r="L23" s="30">
        <f>L5/4</f>
        <v>0</v>
      </c>
      <c r="M23" s="33">
        <v>138.82352941176475</v>
      </c>
      <c r="N23" s="33">
        <v>138.82352941176475</v>
      </c>
      <c r="O23" s="30">
        <f t="shared" ref="O23:O25" si="2">SUM(L23:N23)</f>
        <v>277.64705882352951</v>
      </c>
      <c r="P23" s="30">
        <f>O23/3</f>
        <v>92.549019607843164</v>
      </c>
      <c r="Q23" s="32"/>
    </row>
    <row r="24" spans="3:18" hidden="1" x14ac:dyDescent="0.25">
      <c r="K24" t="s">
        <v>64</v>
      </c>
      <c r="L24" s="30">
        <f>L11/4</f>
        <v>0</v>
      </c>
      <c r="M24" s="33">
        <v>9.2647058823529438</v>
      </c>
      <c r="N24" s="33">
        <v>9.2647058823529438</v>
      </c>
      <c r="O24" s="30">
        <f t="shared" si="2"/>
        <v>18.529411764705888</v>
      </c>
      <c r="P24" s="30">
        <f t="shared" ref="P24:P25" si="3">O24/3</f>
        <v>6.1764705882352962</v>
      </c>
    </row>
    <row r="25" spans="3:18" hidden="1" x14ac:dyDescent="0.25">
      <c r="K25" t="s">
        <v>65</v>
      </c>
      <c r="L25" s="30">
        <f>L15/4</f>
        <v>0</v>
      </c>
      <c r="M25" s="33">
        <v>5.4411764705882364</v>
      </c>
      <c r="N25" s="33">
        <v>5.4411764705882364</v>
      </c>
      <c r="O25" s="30">
        <f t="shared" si="2"/>
        <v>10.882352941176473</v>
      </c>
      <c r="P25" s="30">
        <f t="shared" si="3"/>
        <v>3.6274509803921577</v>
      </c>
    </row>
    <row r="26" spans="3:18" hidden="1" x14ac:dyDescent="0.25">
      <c r="C26" t="s">
        <v>66</v>
      </c>
      <c r="D26" s="30">
        <f>D22/4</f>
        <v>8675.8241758241747</v>
      </c>
      <c r="E26" s="30">
        <f t="shared" ref="E26:G26" si="4">E22/4</f>
        <v>2168.9560439560437</v>
      </c>
      <c r="F26" s="30">
        <f t="shared" si="4"/>
        <v>4337.9120879120874</v>
      </c>
      <c r="G26" s="30">
        <f t="shared" si="4"/>
        <v>2168.9560439560437</v>
      </c>
      <c r="H26" s="30">
        <f>H22/4</f>
        <v>650.68681318681297</v>
      </c>
      <c r="J26" s="30">
        <f>J22/4</f>
        <v>650.68681318681297</v>
      </c>
      <c r="K26" s="30">
        <f t="shared" ref="K26:Q26" si="5">K22/4</f>
        <v>650.68681318681297</v>
      </c>
      <c r="L26" s="30">
        <f t="shared" si="5"/>
        <v>0</v>
      </c>
      <c r="M26" s="30">
        <f t="shared" si="5"/>
        <v>0</v>
      </c>
      <c r="N26" s="30">
        <f t="shared" si="5"/>
        <v>0</v>
      </c>
      <c r="O26" s="30"/>
      <c r="P26" s="30">
        <f t="shared" si="5"/>
        <v>0</v>
      </c>
      <c r="Q26" s="30">
        <f t="shared" si="5"/>
        <v>19737.5</v>
      </c>
    </row>
    <row r="27" spans="3:18" hidden="1" x14ac:dyDescent="0.25">
      <c r="L27" s="30">
        <f>SUM(L23:L25)</f>
        <v>0</v>
      </c>
      <c r="M27" s="30">
        <f>SUM(M23:M25)</f>
        <v>153.52941176470594</v>
      </c>
      <c r="N27" s="30">
        <f>SUM(N23:N25)</f>
        <v>153.52941176470594</v>
      </c>
      <c r="O27" s="30">
        <f>SUM(L27:N27)</f>
        <v>307.05882352941188</v>
      </c>
      <c r="P27" s="30">
        <f>O27/3</f>
        <v>102.35294117647062</v>
      </c>
    </row>
    <row r="28" spans="3:18" x14ac:dyDescent="0.25">
      <c r="C28" t="s">
        <v>67</v>
      </c>
      <c r="E28" s="30">
        <f>E22/4</f>
        <v>2168.9560439560437</v>
      </c>
      <c r="F28" s="30">
        <f t="shared" ref="F28:L28" si="6">F22/4</f>
        <v>4337.9120879120874</v>
      </c>
      <c r="G28" s="30">
        <f t="shared" si="6"/>
        <v>2168.9560439560437</v>
      </c>
      <c r="H28" s="30">
        <f t="shared" si="6"/>
        <v>650.68681318681297</v>
      </c>
      <c r="I28" s="30">
        <f t="shared" si="6"/>
        <v>433.79120879120882</v>
      </c>
      <c r="J28" s="30">
        <f>J22/4</f>
        <v>650.68681318681297</v>
      </c>
      <c r="K28" s="30">
        <f t="shared" si="6"/>
        <v>650.68681318681297</v>
      </c>
      <c r="L28" s="30">
        <f t="shared" si="6"/>
        <v>0</v>
      </c>
    </row>
    <row r="29" spans="3:18" x14ac:dyDescent="0.25">
      <c r="J29" s="30">
        <f>J28/3</f>
        <v>216.89560439560432</v>
      </c>
    </row>
    <row r="32" spans="3:18" x14ac:dyDescent="0.25">
      <c r="R32" s="30"/>
    </row>
    <row r="33" spans="11:18" x14ac:dyDescent="0.25">
      <c r="K33" s="30"/>
      <c r="R33" s="30"/>
    </row>
    <row r="34" spans="11:18" x14ac:dyDescent="0.25">
      <c r="K34" s="30"/>
      <c r="R34" s="30"/>
    </row>
    <row r="35" spans="11:18" x14ac:dyDescent="0.25">
      <c r="K35" s="30"/>
      <c r="R35" s="30"/>
    </row>
    <row r="36" spans="11:18" x14ac:dyDescent="0.25">
      <c r="K36" s="30"/>
      <c r="R36" s="30"/>
    </row>
    <row r="37" spans="11:18" x14ac:dyDescent="0.25">
      <c r="K37" s="30"/>
      <c r="R37" s="30"/>
    </row>
    <row r="38" spans="11:18" x14ac:dyDescent="0.25">
      <c r="K38" s="30"/>
      <c r="R38" s="30"/>
    </row>
    <row r="39" spans="11:18" x14ac:dyDescent="0.25">
      <c r="K39" s="30"/>
      <c r="R39" s="30"/>
    </row>
    <row r="40" spans="11:18" x14ac:dyDescent="0.25">
      <c r="K40" s="30"/>
      <c r="R40" s="30"/>
    </row>
    <row r="41" spans="11:18" x14ac:dyDescent="0.25">
      <c r="K41" s="30"/>
      <c r="R41" s="30"/>
    </row>
    <row r="42" spans="11:18" x14ac:dyDescent="0.25">
      <c r="K42" s="30"/>
      <c r="R42" s="30"/>
    </row>
    <row r="43" spans="11:18" x14ac:dyDescent="0.25">
      <c r="K43" s="30"/>
      <c r="R43" s="30"/>
    </row>
    <row r="44" spans="11:18" x14ac:dyDescent="0.25">
      <c r="K44" s="30"/>
      <c r="R44" s="30"/>
    </row>
    <row r="45" spans="11:18" x14ac:dyDescent="0.25">
      <c r="K45" s="30"/>
      <c r="R45" s="30"/>
    </row>
    <row r="46" spans="11:18" x14ac:dyDescent="0.25">
      <c r="K46" s="30"/>
      <c r="R46" s="30"/>
    </row>
    <row r="47" spans="11:18" x14ac:dyDescent="0.25">
      <c r="K47" s="30"/>
      <c r="R47" s="30"/>
    </row>
    <row r="48" spans="11:18" x14ac:dyDescent="0.25">
      <c r="K48" s="30"/>
      <c r="R48" s="30"/>
    </row>
    <row r="49" spans="11:18" x14ac:dyDescent="0.25">
      <c r="K49" s="30"/>
    </row>
    <row r="50" spans="11:18" x14ac:dyDescent="0.25">
      <c r="K50" s="30"/>
      <c r="R50" s="30"/>
    </row>
  </sheetData>
  <mergeCells count="1">
    <mergeCell ref="D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Partners</vt:lpstr>
      <vt:lpstr>One-Stop Center Budgets</vt:lpstr>
      <vt:lpstr>Allocation Basis</vt:lpstr>
      <vt:lpstr>FTE Budgeted Costs by Partner</vt:lpstr>
    </vt:vector>
  </TitlesOfParts>
  <Manager/>
  <Company>State of Missouri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Jan</dc:creator>
  <cp:keywords/>
  <dc:description/>
  <cp:lastModifiedBy>Gretchen Morse</cp:lastModifiedBy>
  <cp:revision/>
  <dcterms:created xsi:type="dcterms:W3CDTF">2022-08-01T03:45:32Z</dcterms:created>
  <dcterms:modified xsi:type="dcterms:W3CDTF">2026-04-03T17:08:05Z</dcterms:modified>
  <cp:category/>
  <cp:contentStatus/>
</cp:coreProperties>
</file>